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 Petranović\Desktop\37. vijece\SN GD 13-24\"/>
    </mc:Choice>
  </mc:AlternateContent>
  <xr:revisionPtr revIDLastSave="0" documentId="13_ncr:1_{52FD0913-0496-4690-91AA-B733D271A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" sheetId="1" r:id="rId1"/>
    <sheet name="Sheet2" sheetId="5" r:id="rId2"/>
    <sheet name="Sheet3" sheetId="6" r:id="rId3"/>
  </sheets>
  <definedNames>
    <definedName name="_xlnm.Print_Titles" localSheetId="0">Program!$15:$16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K57" i="1" l="1"/>
  <c r="K63" i="1"/>
  <c r="J49" i="1"/>
  <c r="K37" i="1"/>
  <c r="J37" i="1"/>
  <c r="L37" i="1"/>
  <c r="K49" i="1"/>
  <c r="K67" i="1"/>
  <c r="K54" i="1"/>
  <c r="L49" i="1"/>
  <c r="L67" i="1"/>
  <c r="J67" i="1"/>
  <c r="L54" i="1"/>
  <c r="J54" i="1"/>
  <c r="L63" i="1"/>
  <c r="J63" i="1"/>
  <c r="K68" i="1" l="1"/>
  <c r="L57" i="1"/>
  <c r="L68" i="1" s="1"/>
  <c r="J57" i="1" l="1"/>
  <c r="J68" i="1" s="1"/>
</calcChain>
</file>

<file path=xl/sharedStrings.xml><?xml version="1.0" encoding="utf-8"?>
<sst xmlns="http://schemas.openxmlformats.org/spreadsheetml/2006/main" count="161" uniqueCount="145">
  <si>
    <t>GRAĐEVINE KOMUNALNE INFRASTRUKTURE KOJE ĆE SE GRADITI RADI UREĐENJA NEUREĐENIH DIJELOVA GRAĐEVINSKOG PODRUČJA</t>
  </si>
  <si>
    <t>GRAĐEVINE KOMUNALNE INFRASTRUKTURE KOJE ĆE SE GRADITI IZVAN GRAĐEVINSKOG PODRUČJA</t>
  </si>
  <si>
    <t>GRAĐEVINE KOMUNALNE INFRASTRUKTURE KOJE ĆE SE UKLANJATI</t>
  </si>
  <si>
    <t>Groblja</t>
  </si>
  <si>
    <t>Poz. U proračunu</t>
  </si>
  <si>
    <t>Opis stavke</t>
  </si>
  <si>
    <t>Iznos</t>
  </si>
  <si>
    <t>Izvor financiranja</t>
  </si>
  <si>
    <t>Otkup zemljišta za poslovno poduzetničke i stambene zone</t>
  </si>
  <si>
    <t>POSTOJEĆE GRAĐEVINE KOMUNALNE INFRASTRUKTURE KOJE ĆE SE REKONSTRUIRATI I NAČIN REKONSTRUKCIJE</t>
  </si>
  <si>
    <t>UKUPNO JAVNE POVRŠINE</t>
  </si>
  <si>
    <t>UKUPNO NERAZVRSTANE CESTE</t>
  </si>
  <si>
    <t>UKUPNO JAVNA RASVJETA</t>
  </si>
  <si>
    <t>UKUPNO GROBLJA</t>
  </si>
  <si>
    <t>SVEUKUPNO</t>
  </si>
  <si>
    <t>GRAĐEVINE KOMUNALNE INFRASTRZUKTURE KOJE ĆE SE GRADITI U UREĐENIM DIJELOVIMA GRAĐEVINSKOG PODRUČJA</t>
  </si>
  <si>
    <t>360.1</t>
  </si>
  <si>
    <t>Manja proširenja JR na području Grada Delnica</t>
  </si>
  <si>
    <t>Komunalna naknada</t>
  </si>
  <si>
    <t>komunalna naknada</t>
  </si>
  <si>
    <t>IZVORI FINANCIRANJA</t>
  </si>
  <si>
    <t>UKUPNO</t>
  </si>
  <si>
    <t>501.5</t>
  </si>
  <si>
    <t>Projektna dokumentacija za infrastrukturu</t>
  </si>
  <si>
    <t>501.9</t>
  </si>
  <si>
    <t>Geodetsko katastarske usluge</t>
  </si>
  <si>
    <t>UKUPNO PROJEKTI</t>
  </si>
  <si>
    <t>Šumski doprinos</t>
  </si>
  <si>
    <t>Komunalni doprinos</t>
  </si>
  <si>
    <t>Članak 1.</t>
  </si>
  <si>
    <t>Članak 2.</t>
  </si>
  <si>
    <t>Članak 3.</t>
  </si>
  <si>
    <t>Članak 4.</t>
  </si>
  <si>
    <t>Izvor</t>
  </si>
  <si>
    <t>509.4</t>
  </si>
  <si>
    <t>Sanacija odlagališta Sović Laz</t>
  </si>
  <si>
    <t>Pojačano održavanje na grobljima</t>
  </si>
  <si>
    <t>Program gradnje građevina za gospodarenje  komunalnim otpadom</t>
  </si>
  <si>
    <t>UKUPNO PROGRAM GRADNJE GRAĐEVINA ZA GOSPODARENJE KOMUNALNIM  OTPADOM</t>
  </si>
  <si>
    <t>Projektna dokumentacija za KI</t>
  </si>
  <si>
    <t>450.1</t>
  </si>
  <si>
    <t>Nabava dječjih igrala i urbane opreme</t>
  </si>
  <si>
    <t>Predsjednica</t>
  </si>
  <si>
    <t>510.6</t>
  </si>
  <si>
    <t>šumski doprinos</t>
  </si>
  <si>
    <t>360.7</t>
  </si>
  <si>
    <t>smart bike</t>
  </si>
  <si>
    <t>Dinamika izvođenja radova uskadit će se s dinamikom ostvarivanja prihoda kako slijedi:</t>
  </si>
  <si>
    <t xml:space="preserve">Javne površine                                                                          </t>
  </si>
  <si>
    <t xml:space="preserve">Javna rasvjeta                                                                          </t>
  </si>
  <si>
    <t>Ivana Pečnik Kastner,v.r.</t>
  </si>
  <si>
    <t>Most Čedanj</t>
  </si>
  <si>
    <t>450.2</t>
  </si>
  <si>
    <t>511.2</t>
  </si>
  <si>
    <t>Trg Grge Marjanovića</t>
  </si>
  <si>
    <t>Adrenalinski park</t>
  </si>
  <si>
    <t>511.7</t>
  </si>
  <si>
    <r>
      <t>Projekt se odnosi na izgradnju a</t>
    </r>
    <r>
      <rPr>
        <sz val="8"/>
        <color theme="1"/>
        <rFont val="Calibri"/>
        <family val="2"/>
        <charset val="238"/>
        <scheme val="minor"/>
      </rPr>
      <t>drenalinskog parka i ziplinea na Japlenškom vrhu na dijelovima k.č.br. 1395/1 i 4179/1 k.o. Delnice I.</t>
    </r>
  </si>
  <si>
    <t>511.8</t>
  </si>
  <si>
    <t>Produžetak A. Šenoe-za POS-ove stanove</t>
  </si>
  <si>
    <t>365.2</t>
  </si>
  <si>
    <t>komunalni doprinos</t>
  </si>
  <si>
    <t>Kapitalne pomoći od ostalih izvanpr.korisnika</t>
  </si>
  <si>
    <t>IZNOS (euro)</t>
  </si>
  <si>
    <t>Gradnja komunalne infrastrukture odnosi se na građenje i rekonstrukciju javnih površina, nerazvrstanih cesta, javne rasvjete i groblja te se za 2024. god. utvrđuje kako slijedi:</t>
  </si>
  <si>
    <t>autobusne nadstrešnice</t>
  </si>
  <si>
    <t>gradski stadion rekonstrukcija</t>
  </si>
  <si>
    <t>K-1 Poslovna zona
 - I.faza</t>
  </si>
  <si>
    <t>odmorište D-203</t>
  </si>
  <si>
    <t>ukrasna rasvjeta
 Park kralja Tomislava</t>
  </si>
  <si>
    <t>izgradnja parkinga
 - ulica Ograja</t>
  </si>
  <si>
    <t>izgradnja spoja D3 i Kranjčevićeve</t>
  </si>
  <si>
    <t>asfaltiranje ulice A. Starčevića</t>
  </si>
  <si>
    <t>elektrifikacija
ulice Presika</t>
  </si>
  <si>
    <t>kapitalne pomoći iz državnog proračuna</t>
  </si>
  <si>
    <t>zakup poljoprivrednog zemljišta u vlasništvu RH</t>
  </si>
  <si>
    <t>zakup javnih površina</t>
  </si>
  <si>
    <t>Kapitalne pomoći iz državnog proračuna</t>
  </si>
  <si>
    <t>zakup poljoprivrednog zemljišta u vl. RH</t>
  </si>
  <si>
    <t>Zakup javnih površina</t>
  </si>
  <si>
    <t>Projekt se odnosi na zamjenu dotrajalih nadstrešnica na autobusnim stajalištima. Planira se novo autobusno stajalište uDedinu.</t>
  </si>
  <si>
    <t>513.2</t>
  </si>
  <si>
    <t>512.3</t>
  </si>
  <si>
    <t>513.3</t>
  </si>
  <si>
    <t>513.4</t>
  </si>
  <si>
    <t>512.6</t>
  </si>
  <si>
    <t>512.9</t>
  </si>
  <si>
    <t>KLASA: 363-01/23-01/21</t>
  </si>
  <si>
    <t>igralište Lučice</t>
  </si>
  <si>
    <t>sanacija klizišta</t>
  </si>
  <si>
    <r>
      <t>projekt se odnosi na</t>
    </r>
    <r>
      <rPr>
        <b/>
        <sz val="8"/>
        <color rgb="FF000000"/>
        <rFont val="Calibri"/>
        <family val="2"/>
        <charset val="238"/>
      </rPr>
      <t xml:space="preserve"> </t>
    </r>
    <r>
      <rPr>
        <sz val="8"/>
        <color rgb="FF000000"/>
        <rFont val="Calibri"/>
        <family val="2"/>
        <charset val="238"/>
      </rPr>
      <t xml:space="preserve">rekonstrukciju postojećeg nogometnog igrališta i izgradnju atletske staze. Realizacija projekta ovisiti će o dobivanju sredstava iz EU fondova. </t>
    </r>
  </si>
  <si>
    <t>Kapitalne pomoći iz državnog proračuna temeljem prijenosa EU sredstava</t>
  </si>
  <si>
    <t>uspornici - Lučićka cesta</t>
  </si>
  <si>
    <t>Kapitalne pomoći iz državnog proračuna temeljem
 prijenosa EU sredstava</t>
  </si>
  <si>
    <t>513.9</t>
  </si>
  <si>
    <t>zamjena asfaltne podloge - ul. Kraja Zvonimira</t>
  </si>
  <si>
    <t>uređenje ulice Ograja</t>
  </si>
  <si>
    <t>362.2</t>
  </si>
  <si>
    <t>izgradnja nove
 tržnice</t>
  </si>
  <si>
    <t xml:space="preserve">Stavka se odnosi na završne radova na izgradnji tržnice u Delnice koji obuhvaćaju gipskartonske radove, fasaderske radove, stolarske radove, strojarske radove, troškove ispitivanja el. instalacija, montažu grijača, te troškove stručnog nadzora i koordinatora II. </t>
  </si>
  <si>
    <t>uspornici - Ulica S.S.Kranjčevića</t>
  </si>
  <si>
    <t>Projektom je predviđena nabava, Punionica za e-bicikle s 10 postolja i 15 e-bicikla, sedam videokamera s potrebnom opremom za kritične točke na području Grada, aplikacija za informiranje i vidljivost putem koje će se slati obavijesti na mobilne telefone korisnika. Stavka se povećava s obzirom na izvršenje.</t>
  </si>
  <si>
    <t>a projekt se odnosi na izgradnju nogometnog igrališta u naselju Lučice, zamjenu terenske podloge, postavljanje urbane opreme i zaštitne ograde. Stavka se smanjuje s obzirom na izvršene radove</t>
  </si>
  <si>
    <t xml:space="preserve">Aktivnost se odnosi na ugradnju 2 uspornika u naselju Lučice u ulici Lučićka cesta sukladno projektnoj dokumentaciji na dvije lokacije dogovorno s MO Lučice. Stavka se povećava s obzitom na revidiranu ponudu.  </t>
  </si>
  <si>
    <t>Uređenje ulice u postojećim gabaritima postojeće ceste dužine ceste cca 300m'. Aktivnost uključuje uređenje elemente kolničke konstrukcije (gornji i donji ustroj), nogostupa te parkirališnih mjesta. Stavka obuhvaća financiranje projektne dokumentacije za uređenje te izvođenje i stručni  nadzor nad radovima izvođenja. Stavka se povećava s obzirom na pristigle ponude u postupku javne nabave.</t>
  </si>
  <si>
    <t>Uređenje ulice u postojećim gabaritima postojeće ceste dužine ceste cca 330m'. Aktivnost uključuje elemente uređenja kolničke konstrukcije (gornji i donji ustroj), nogostupa te parkirališnih mjesta. Aktivnost obuhvaća financiranje projektne dokumentacije za uređenje te izvođenje i stručni nadzor nad radovima izvođenja. Stavka se povećava s obzirom na pristigle ponude u postupku javne nabave.</t>
  </si>
  <si>
    <t>kredit</t>
  </si>
  <si>
    <t xml:space="preserve">odnosi se na postavljanje 2 uspornika u naselju Delnice u ulici S.S.Kranjčevića u svrhu povećanja sigurnosti prometa na cestama. </t>
  </si>
  <si>
    <t>Kredit</t>
  </si>
  <si>
    <t>dječje igralište - S.S.Kranjčevića</t>
  </si>
  <si>
    <t>514.2</t>
  </si>
  <si>
    <t>sanitarni kontejner</t>
  </si>
  <si>
    <t>odnosi se na nabavu sanitarnog kontejnera koji će se postaviti na plaži na Pritiskima.</t>
  </si>
  <si>
    <t>kapitalne pomoći iz županijskog proračuna</t>
  </si>
  <si>
    <t>Kapitalne pomoći iz županijskog proračuna</t>
  </si>
  <si>
    <t>III. Izmjene</t>
  </si>
  <si>
    <t>doncija</t>
  </si>
  <si>
    <t>Donacija</t>
  </si>
  <si>
    <t>IV. Izmjene</t>
  </si>
  <si>
    <t>Aktivnost se odnosi na donaciju zemljišta za izgradnju POS – ovih stanova, otkup zemljišta oko starog doma zdravlja, za sređivanje vlasničkih odnosa na zemljištu u vlasništvu Grada kao i manji otkupi zemljišta za potrebe izgradnje komunalne infrastrukture. Aktivnost se smanjuje u iznosu od 35.000,00 eura s obzirom na izvršene otkupe zemljišta.</t>
  </si>
  <si>
    <t>Sredstva će se utrošiti za nabavu igrala i urbane opreme (klupa, spremnika za otpad) na postojećim dječjim igralištima na području Grada Delnica. Povećanje stavke u iznosu od 5.000,00 eura odnosi se na nabavu i postavu zaštitne mreže na igralištu u Sajmišnoj ulici.</t>
  </si>
  <si>
    <t xml:space="preserve">projekt se odnosi na uređenje prostora ispred Radničkog doma u Delnicama. Na k.č. 14124, k.o. Delnice uredio bi se prostor (ispred Radničkog doma) u trg koji će sadržavati pješačku površinu, zelenu zonu, prostor za manifestacije i rubno smanjen broj parkirnih mjesta u odnosu na postojeće stanje.  – smanjenje u iznosu od 57.150,00 eura. U tijeku je izrada Glavnog projekta i ishođenje građevinske dozvole, te se u idućoj godini planira objaviti javna nabava i ugovaranje radova.  </t>
  </si>
  <si>
    <t>Predviđa se izrada glavnog i izvedbenog projekta  za odmorište uz državnu cestu D203 kod Bakaračevog slapa. Prostor bi se uredio parkirnim mjestima, urabanom opremom za uređenje okoliša, dječjim sadržajem (različita igrala) te klupama i stolovima.  smanjenje u iznosu od 82.500,00 eura. S obzirom da Hrvatske ceste kreću u rekonstrukciju državne ceste na dionici Delnice-Donje Tihovo radovi na uređenju odmorišta uskladiti će se sa dinamikom radova na državnoj cesti.</t>
  </si>
  <si>
    <t>odnosi se na izgradnju parkirališta u Delnicama u ulici Ograja za potrebe posjetitelja gradskog groblja i stanovnika u tom dijelu naselja Delnice. Za navedenu aktivnost izraditi će se projektna dokumentacija i provesti odgovarajući postupak javne nabave. smanjenje u iznosu od 15.000,00 eura. U tijeku je izrada projektne dokumentacije i ishođenje građevinske dozvole, te se realizacija projekta očekuje u idućoj godini.</t>
  </si>
  <si>
    <t>odnosi se na uređenje dječjeg igrališta u Delnicama u Ulici S.S.Kranjčevića. Stavka obuhvaća zemljane radove, betonske radove, te nabavu igrališne opreme. Povećanje u iznosu od 1.020,00 eura s obzirom na izvršene radove.</t>
  </si>
  <si>
    <t xml:space="preserve">Zbog vrlo lošeg stanja u kojem se nalazi most Čedanj potrebno je isti obnoviti u suradnji sa Hrvatskim vodama koji rade upornjake, a Grad će sanirati gornji ustroj mosta. Za rekonstrukciju i sanaciju mosta izraditi će se Glavni projekt i ishoditi građevinska dozvola.  Most se mora proširiti obzirom nema gabarite koji zadovoljavaju standarde cestovnog prometa.smanjenje u iznosu od 90.625,00 eura. U tijeku je ishođenje građevinske dozvole, te se realizacija projekta očekuje u idućoj godini. </t>
  </si>
  <si>
    <t>projekt se odnosi na izgradnju prilaza sa svom komunalnom infrastrukturom u dužini od cca 60m do buduće stambene zgrade POS-a. Za navedenu investiciju potrebno je izraditi projektnu dokumentaciju i ishoditi građevinsku dozvolu. smanjenje u iznosu od 60.000,00 eura – projekt je u vezi sa izgradnjom POS-ovih stanova te će se radovi uskladiti sa dinamikom građenja građevine.</t>
  </si>
  <si>
    <t xml:space="preserve">Projekt se odnosi na izgradnju ceste u poslovnoj zoni K-1 – I.faza u dužini od cca 330m. Planirana je nabava za izgradnju ceste, oborinske i fekalne odvodnje, vodovodne instalacije te javna rasvjeta kako bi se zona mogla ponuditi za gradnju potencijalnim investitorima. smanjenje u iznosu od 262.890,00 eura. Nakon ishođenja Građevinske dozvole nije bilo otvorenih natječaja za prijavu, te se projekt planira prijaviti na raspoložive natječaje u narednoj godini. </t>
  </si>
  <si>
    <t xml:space="preserve">Za vrijeme obilnih kiša otvorila su se klizišta koja je potrebno sanirati. Nastankom klizišta ugrožena je sigurnost odvijanja prometa na prometnicama te stabilnost objekta u neposrednoj blizini.  smanjenje u iznosu od 160.740,00 eura. Projekti su prijavljeni na natječaj Hrvatskih voda te se u idućoj godini očekuju rezultati natječaja, o čemu će ovisiti i provođenje postupka javne nabave   </t>
  </si>
  <si>
    <t>projekt se odnosi na izgradnju i uređenje prostora ispred garaža, parkirališnih mjesta,   spoj za  pješake i bicikliste s Ulicom Silvije Strahimira Kranjčevića te ugradnja javne rasvjete. smanjenje u iznosu od 124.000,00 eura. Za navedeni projekt proveden je postupak javne nabave, odabran je izvođač radova, te se početak radova očekuje u proljeće iduće godine.</t>
  </si>
  <si>
    <t xml:space="preserve">Projekt se odnosi na asfalterske radove na dijelu ulice A. Stračevića u Delnicama, koji je još makadamski (u blizini rotora). Radi se o dužini od cca 80m'. smanjenje u iznosu od 31.000,00 eura – u tijeku je izrada troškovnika radova, a realizacija projekta se planira u idućoj godini. </t>
  </si>
  <si>
    <t xml:space="preserve">Tijekom proteklih godina vrši se kontinuirano proširenje javne rasvjete u manjim naseljima Grada i to na način da se iskoriste postojeći stupovi električne energije za postavljanje lampi što je znatno jeftinije a zadovoljava potrebe pojedinih sela. Također se proširenje vrši ugradnjom novih stupnih mjesta i rasvjetnih tijela gdje je to potrebno a u skladu s iskazanim potrebama korisnika prostora. Ugrađuju se ekološke LED svjetiljke. smanjenje u iznosu od 10.000,00 eura s obzirom na izvršena proširenja javne rasvjete u Delnicama, Lučicama, Crnom Lugu. </t>
  </si>
  <si>
    <t>projekt se odnosi na nabavu i instalaciju dekorativne rasvjete u Parku kralja Tomislava u Delnicama duž glavnih staza.  – smanjenje u iznosu od 50.000,00 eura jer je u tijeku izrada projektne dokumentacije, te se realizacija projekta očekuje u idućoj godini.</t>
  </si>
  <si>
    <t>U svrhu izgradnje električne infrastrukture u ulici Presika potrebno je riješiti imovinsko pravne odnose kako bi HEP mogao izgraditi trafostanicu, a Grad postaviti stupove javne rasvjete. smanjenje u iznosu od 20.000,00 eura. U tijeku su razgovori sa HEP-om i zainteresiranim vlasnicima, te se završni dogovori i početak radova očekuje u idućoj godini.</t>
  </si>
  <si>
    <t>Za potrebe pojačanog održavanja na grobljima na području Grada Delnica. Sanacija staza, ogradnih i potpornih zidova, oborinske odvodnje i slično. Održavanje groblja vrši se preko KTD "Risnjak", a ova sredstva su predviđena za sufinanciranje svih radnji prema planu i programu koji izrađuje KTD "Risnjak".  smanjenje u iznosu od 43.990,00 eura s obzirom na zaprimljene zahtjeve od KTD Risnjak koji su se odnosili na izradu staza na novom groblju u Delnicama, vodoinstalaterske radove u mrtvačnici u Turkima, popravak elektroinstalacija na groblju u Zamostu Brodskom, te je u planu rušenje stabala oko groblja u Kuželju.</t>
  </si>
  <si>
    <t>Izrada projektne dokumentacije za rekonstrukciju postojeće komunalne infrastrukture te pratećih troškovnika radova – ceste, oborinska odvodnja, javna rasvjeta, te manji projekti koji se iskažu potrebni  tijekom godine s obzirom na stanje na terenu i potrebu hitnih intervencija u skladu s utvrđenim potrebama kao i projekt uređenja Štefićevog dola, uređenja Potoka, Trga Grge Marjanovića, dekorativne rasvjete u Parku kralja Tomislav i dr.. smanjenje u iznosu od 20.000,00 eura s obzirom na izvršene aktivnosti.</t>
  </si>
  <si>
    <t xml:space="preserve">Za potrebe izgradnje infrastrukture kao i za potrebe ishođenja građevinskih dozvola za objekte te u svrhu uvođenja u posjed  prilikom prodaje zemljišta, ucrtavanja postojećih objekata i infrastrukturnih građevina. smanjenje u iznosu od 17.000,00 eura s obzirom na izdane naloge i izvršene usluge izrade geodetskih elaborata, omeđivanja katastarskih čestica i drugih geodetskih usluga.   </t>
  </si>
  <si>
    <t>Ova sredstva planiraju se u svrhu radova na sanaciji postojećeg odlagališta otpada na lokaciji Sović Laz. Namjera je prijaviti projekt na natječaj za EU sredstva. smanjenje u iznosu od 100.000,00 eura jer je potrebno izmijeniti projektnu dokumentaciju u smislu izgradnje baklje i ishoditi izmjenu i dopunu Građevinske dozvole sukladno zahtjevu Fonda za zaštitu okoliša i energetsku učinkovitost. Izrada projektne dokumentacije planira se u idućoj godini.</t>
  </si>
  <si>
    <t>URBROJ: 2170-6-4-3-24-05</t>
  </si>
  <si>
    <t>Delnice, 18. prosinca 2024. godine</t>
  </si>
  <si>
    <t>Temeljem članka  67. Zakona o komunalnom gospodarstvu ("Narodne novine" broj 68/18, 110/18 i 32/20), članka 33. Zakona o održivom gospodarenju otpadom ("Narodne novine" broj 94/13), članka 35. Zakona o lokalnoj i područnoj (regionalnoj) samoupravi ("Narodne novine" broj 33/01, 30/01, 129/05, 109/07, 125/08, 36/09, 150/11, 144/12, 19/13, 137/15, 123/17, 98/19 i 144/20) i članka 40. Statuta Grada Delnica ("Službene novine Grada Delnica" broj 2/21), Gradsko vijeće Grada Delnica na današnjoj sjednici donosi</t>
  </si>
  <si>
    <t>Gradsko vijeće Grada Delnica</t>
  </si>
  <si>
    <t>Ove IV izmjene i dopune Programa stupaju na snagu osmog dana od dana objave u "Službenim novinama Grada Delnica".</t>
  </si>
  <si>
    <t>IV IZMJENE I DOPUNE PROGRAMA GRAĐENJA KOMUNALNE INFRASTRUKTURE ZA 2024. GODINU</t>
  </si>
  <si>
    <t>Donose se IV izmjene i dopune Programa građenja komunalne infrastrukture na području Grada Delnica u 2024. god., te se određuje građenje komunalne infrastrukture, opseg radova, procjenjena vrijednost radova i izvori financiranja.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</si>
</sst>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5" fillId="3" borderId="13" applyNumberFormat="0" applyAlignment="0" applyProtection="0"/>
    <xf numFmtId="0" fontId="8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2" fillId="7" borderId="0" applyNumberFormat="0" applyBorder="0" applyAlignment="0" applyProtection="0"/>
    <xf numFmtId="0" fontId="14" fillId="8" borderId="0" applyNumberFormat="0" applyBorder="0" applyAlignment="0" applyProtection="0"/>
  </cellStyleXfs>
  <cellXfs count="23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3" fillId="0" borderId="0" xfId="0" applyFont="1" applyAlignment="1">
      <alignment vertical="center"/>
    </xf>
    <xf numFmtId="0" fontId="6" fillId="3" borderId="13" xfId="2" applyFont="1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3" borderId="22" xfId="2" applyFont="1" applyBorder="1" applyAlignment="1">
      <alignment wrapText="1"/>
    </xf>
    <xf numFmtId="0" fontId="6" fillId="3" borderId="22" xfId="2" applyFont="1" applyBorder="1" applyAlignment="1">
      <alignment vertical="center"/>
    </xf>
    <xf numFmtId="0" fontId="6" fillId="3" borderId="22" xfId="2" applyFont="1" applyBorder="1" applyAlignment="1">
      <alignment vertical="center" wrapText="1"/>
    </xf>
    <xf numFmtId="4" fontId="2" fillId="0" borderId="1" xfId="0" applyNumberFormat="1" applyFont="1" applyBorder="1" applyAlignment="1">
      <alignment wrapText="1"/>
    </xf>
    <xf numFmtId="4" fontId="2" fillId="0" borderId="7" xfId="0" applyNumberFormat="1" applyFont="1" applyBorder="1"/>
    <xf numFmtId="4" fontId="2" fillId="0" borderId="0" xfId="0" applyNumberFormat="1" applyFont="1"/>
    <xf numFmtId="4" fontId="2" fillId="0" borderId="10" xfId="0" applyNumberFormat="1" applyFont="1" applyBorder="1" applyAlignment="1">
      <alignment wrapText="1"/>
    </xf>
    <xf numFmtId="0" fontId="2" fillId="0" borderId="18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 wrapText="1"/>
    </xf>
    <xf numFmtId="0" fontId="10" fillId="0" borderId="0" xfId="0" applyFont="1"/>
    <xf numFmtId="4" fontId="2" fillId="0" borderId="16" xfId="0" applyNumberFormat="1" applyFont="1" applyBorder="1" applyAlignment="1">
      <alignment wrapText="1"/>
    </xf>
    <xf numFmtId="4" fontId="14" fillId="8" borderId="30" xfId="7" applyNumberFormat="1" applyBorder="1"/>
    <xf numFmtId="4" fontId="14" fillId="6" borderId="30" xfId="5" applyNumberFormat="1" applyBorder="1"/>
    <xf numFmtId="4" fontId="12" fillId="7" borderId="10" xfId="6" applyNumberFormat="1" applyBorder="1" applyAlignment="1">
      <alignment horizontal="center"/>
    </xf>
    <xf numFmtId="4" fontId="8" fillId="4" borderId="15" xfId="3" applyNumberFormat="1" applyBorder="1"/>
    <xf numFmtId="0" fontId="2" fillId="0" borderId="1" xfId="0" applyFont="1" applyBorder="1" applyAlignment="1">
      <alignment vertical="center" wrapText="1"/>
    </xf>
    <xf numFmtId="4" fontId="13" fillId="5" borderId="15" xfId="4" applyNumberFormat="1" applyBorder="1"/>
    <xf numFmtId="0" fontId="4" fillId="0" borderId="0" xfId="0" applyFont="1" applyAlignment="1">
      <alignment vertical="center" wrapText="1"/>
    </xf>
    <xf numFmtId="4" fontId="14" fillId="6" borderId="31" xfId="5" applyNumberFormat="1" applyBorder="1" applyAlignment="1">
      <alignment wrapText="1"/>
    </xf>
    <xf numFmtId="0" fontId="0" fillId="0" borderId="27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5" xfId="0" applyNumberFormat="1" applyFont="1" applyBorder="1" applyAlignment="1">
      <alignment wrapText="1"/>
    </xf>
    <xf numFmtId="4" fontId="5" fillId="3" borderId="20" xfId="2" applyNumberFormat="1" applyBorder="1" applyAlignment="1"/>
    <xf numFmtId="0" fontId="0" fillId="0" borderId="0" xfId="0" applyAlignment="1">
      <alignment horizontal="center"/>
    </xf>
    <xf numFmtId="0" fontId="2" fillId="0" borderId="28" xfId="0" applyFont="1" applyBorder="1"/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17" xfId="0" applyFont="1" applyBorder="1"/>
    <xf numFmtId="0" fontId="2" fillId="0" borderId="23" xfId="0" applyFont="1" applyBorder="1"/>
    <xf numFmtId="0" fontId="2" fillId="0" borderId="23" xfId="0" applyFont="1" applyBorder="1" applyAlignment="1">
      <alignment vertical="center" wrapText="1"/>
    </xf>
    <xf numFmtId="0" fontId="4" fillId="0" borderId="37" xfId="0" applyFont="1" applyBorder="1" applyAlignment="1">
      <alignment wrapText="1"/>
    </xf>
    <xf numFmtId="4" fontId="2" fillId="0" borderId="23" xfId="0" applyNumberFormat="1" applyFont="1" applyBorder="1"/>
    <xf numFmtId="0" fontId="2" fillId="0" borderId="2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4" fontId="1" fillId="2" borderId="15" xfId="1" applyNumberFormat="1" applyBorder="1"/>
    <xf numFmtId="0" fontId="1" fillId="2" borderId="33" xfId="1" applyBorder="1"/>
    <xf numFmtId="0" fontId="13" fillId="5" borderId="33" xfId="4" applyBorder="1"/>
    <xf numFmtId="0" fontId="8" fillId="4" borderId="33" xfId="3" applyBorder="1"/>
    <xf numFmtId="0" fontId="14" fillId="8" borderId="33" xfId="7" applyBorder="1"/>
    <xf numFmtId="0" fontId="14" fillId="6" borderId="33" xfId="5" applyBorder="1"/>
    <xf numFmtId="4" fontId="12" fillId="7" borderId="10" xfId="6" applyNumberFormat="1" applyBorder="1" applyAlignment="1">
      <alignment wrapText="1"/>
    </xf>
    <xf numFmtId="0" fontId="12" fillId="7" borderId="7" xfId="6" applyBorder="1" applyAlignment="1">
      <alignment wrapText="1"/>
    </xf>
    <xf numFmtId="0" fontId="5" fillId="3" borderId="13" xfId="2" applyAlignment="1">
      <alignment wrapText="1"/>
    </xf>
    <xf numFmtId="0" fontId="2" fillId="0" borderId="1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36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top" wrapText="1"/>
    </xf>
    <xf numFmtId="4" fontId="2" fillId="0" borderId="16" xfId="0" applyNumberFormat="1" applyFont="1" applyBorder="1"/>
    <xf numFmtId="4" fontId="14" fillId="6" borderId="31" xfId="5" applyNumberFormat="1" applyBorder="1"/>
    <xf numFmtId="0" fontId="15" fillId="0" borderId="1" xfId="0" applyFont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left" wrapText="1"/>
    </xf>
    <xf numFmtId="0" fontId="18" fillId="0" borderId="0" xfId="0" applyFont="1"/>
    <xf numFmtId="0" fontId="11" fillId="0" borderId="10" xfId="0" applyFont="1" applyBorder="1" applyAlignment="1">
      <alignment wrapText="1"/>
    </xf>
    <xf numFmtId="4" fontId="11" fillId="0" borderId="10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justify" vertical="center"/>
    </xf>
    <xf numFmtId="4" fontId="11" fillId="0" borderId="1" xfId="0" applyNumberFormat="1" applyFont="1" applyBorder="1"/>
    <xf numFmtId="4" fontId="11" fillId="0" borderId="23" xfId="0" applyNumberFormat="1" applyFont="1" applyBorder="1"/>
    <xf numFmtId="0" fontId="11" fillId="0" borderId="23" xfId="0" applyFont="1" applyBorder="1" applyAlignment="1">
      <alignment wrapText="1"/>
    </xf>
    <xf numFmtId="0" fontId="2" fillId="0" borderId="2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6" fillId="3" borderId="22" xfId="2" applyFont="1" applyBorder="1" applyAlignment="1">
      <alignment horizontal="center" vertical="center" wrapText="1"/>
    </xf>
    <xf numFmtId="0" fontId="6" fillId="3" borderId="34" xfId="2" applyFont="1" applyBorder="1" applyAlignment="1">
      <alignment horizontal="center" vertical="center" wrapText="1"/>
    </xf>
    <xf numFmtId="0" fontId="5" fillId="3" borderId="13" xfId="2" applyAlignment="1">
      <alignment horizontal="center" vertical="center"/>
    </xf>
    <xf numFmtId="0" fontId="0" fillId="0" borderId="0" xfId="0"/>
    <xf numFmtId="0" fontId="14" fillId="8" borderId="8" xfId="7" applyBorder="1" applyAlignment="1">
      <alignment horizontal="center"/>
    </xf>
    <xf numFmtId="0" fontId="14" fillId="8" borderId="9" xfId="7" applyBorder="1" applyAlignment="1">
      <alignment horizontal="center"/>
    </xf>
    <xf numFmtId="0" fontId="14" fillId="8" borderId="29" xfId="7" applyBorder="1" applyAlignment="1">
      <alignment horizontal="center"/>
    </xf>
    <xf numFmtId="0" fontId="14" fillId="6" borderId="14" xfId="5" applyBorder="1" applyAlignment="1">
      <alignment horizontal="center"/>
    </xf>
    <xf numFmtId="0" fontId="14" fillId="6" borderId="29" xfId="5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6" borderId="3" xfId="5" applyBorder="1" applyAlignment="1">
      <alignment horizontal="center" vertical="center" textRotation="90"/>
    </xf>
    <xf numFmtId="0" fontId="14" fillId="6" borderId="4" xfId="5" applyBorder="1" applyAlignment="1">
      <alignment horizontal="center" vertical="center" textRotation="90"/>
    </xf>
    <xf numFmtId="0" fontId="14" fillId="6" borderId="0" xfId="5" applyBorder="1" applyAlignment="1">
      <alignment horizontal="center" vertical="center" textRotation="90"/>
    </xf>
    <xf numFmtId="0" fontId="14" fillId="6" borderId="12" xfId="5" applyBorder="1" applyAlignment="1">
      <alignment horizontal="center" vertical="center" textRotation="90"/>
    </xf>
    <xf numFmtId="0" fontId="14" fillId="6" borderId="19" xfId="5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5" xfId="6" applyFont="1" applyBorder="1" applyAlignment="1">
      <alignment horizontal="center" vertical="center" textRotation="90" wrapText="1"/>
    </xf>
    <xf numFmtId="0" fontId="12" fillId="7" borderId="6" xfId="6" applyBorder="1" applyAlignment="1">
      <alignment horizontal="center" vertical="center" textRotation="90" wrapText="1"/>
    </xf>
    <xf numFmtId="0" fontId="12" fillId="7" borderId="12" xfId="6" applyBorder="1" applyAlignment="1">
      <alignment horizontal="center" vertical="center" textRotation="90" wrapText="1"/>
    </xf>
    <xf numFmtId="0" fontId="12" fillId="7" borderId="19" xfId="6" applyBorder="1" applyAlignment="1">
      <alignment horizontal="center" vertical="center" textRotation="90" wrapText="1"/>
    </xf>
    <xf numFmtId="0" fontId="0" fillId="7" borderId="11" xfId="6" applyFont="1" applyBorder="1" applyAlignment="1">
      <alignment horizontal="center"/>
    </xf>
    <xf numFmtId="0" fontId="12" fillId="7" borderId="10" xfId="6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13" xfId="2" applyFont="1" applyAlignment="1">
      <alignment horizontal="center"/>
    </xf>
    <xf numFmtId="0" fontId="6" fillId="3" borderId="22" xfId="2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9" fillId="3" borderId="20" xfId="2" applyFont="1" applyBorder="1" applyAlignment="1">
      <alignment horizontal="center"/>
    </xf>
    <xf numFmtId="0" fontId="9" fillId="3" borderId="21" xfId="2" applyFont="1" applyBorder="1" applyAlignment="1">
      <alignment horizontal="center"/>
    </xf>
    <xf numFmtId="0" fontId="1" fillId="2" borderId="5" xfId="1" applyBorder="1" applyAlignment="1">
      <alignment horizontal="center" vertical="center" textRotation="90" wrapText="1"/>
    </xf>
    <xf numFmtId="0" fontId="1" fillId="2" borderId="6" xfId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1" fillId="2" borderId="4" xfId="1" applyBorder="1" applyAlignment="1">
      <alignment horizontal="center" vertical="center" textRotation="90" wrapText="1"/>
    </xf>
    <xf numFmtId="0" fontId="1" fillId="2" borderId="0" xfId="1" applyBorder="1" applyAlignment="1">
      <alignment horizontal="center" vertical="center" textRotation="90" wrapText="1"/>
    </xf>
    <xf numFmtId="0" fontId="0" fillId="0" borderId="1" xfId="0" applyBorder="1"/>
    <xf numFmtId="0" fontId="0" fillId="0" borderId="23" xfId="0" applyBorder="1"/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3" borderId="13" xfId="2" applyFont="1" applyAlignment="1">
      <alignment horizontal="center" vertical="top" wrapText="1"/>
    </xf>
    <xf numFmtId="0" fontId="6" fillId="3" borderId="2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6" fillId="3" borderId="22" xfId="2" applyFont="1" applyBorder="1" applyAlignment="1">
      <alignment horizontal="center" vertical="center"/>
    </xf>
    <xf numFmtId="0" fontId="6" fillId="3" borderId="34" xfId="2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13" fillId="5" borderId="3" xfId="4" applyBorder="1" applyAlignment="1">
      <alignment horizontal="center" vertical="center" textRotation="90" wrapText="1"/>
    </xf>
    <xf numFmtId="0" fontId="13" fillId="5" borderId="0" xfId="4" applyBorder="1" applyAlignment="1">
      <alignment horizontal="center" vertical="center" textRotation="90" wrapText="1"/>
    </xf>
    <xf numFmtId="0" fontId="13" fillId="5" borderId="12" xfId="4" applyBorder="1" applyAlignment="1">
      <alignment horizontal="center" vertical="center" textRotation="90" wrapText="1"/>
    </xf>
    <xf numFmtId="0" fontId="13" fillId="5" borderId="14" xfId="4" applyBorder="1" applyAlignment="1">
      <alignment horizontal="center" vertical="center" textRotation="90" wrapText="1"/>
    </xf>
    <xf numFmtId="0" fontId="1" fillId="2" borderId="12" xfId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32" xfId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4" borderId="3" xfId="3" applyBorder="1" applyAlignment="1">
      <alignment horizontal="center" vertical="center" textRotation="90" wrapText="1"/>
    </xf>
    <xf numFmtId="0" fontId="8" fillId="4" borderId="18" xfId="3" applyBorder="1" applyAlignment="1">
      <alignment horizontal="center" vertical="center" textRotation="90" wrapText="1"/>
    </xf>
    <xf numFmtId="0" fontId="8" fillId="4" borderId="12" xfId="3" applyBorder="1" applyAlignment="1">
      <alignment horizontal="center" vertical="center" textRotation="90" wrapText="1"/>
    </xf>
    <xf numFmtId="0" fontId="8" fillId="4" borderId="32" xfId="3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14" fillId="8" borderId="3" xfId="7" applyBorder="1" applyAlignment="1">
      <alignment horizontal="center" vertical="center" textRotation="90"/>
    </xf>
    <xf numFmtId="0" fontId="14" fillId="8" borderId="4" xfId="7" applyBorder="1" applyAlignment="1">
      <alignment horizontal="center" vertical="center" textRotation="90"/>
    </xf>
    <xf numFmtId="0" fontId="14" fillId="8" borderId="12" xfId="7" applyBorder="1" applyAlignment="1">
      <alignment horizontal="center" vertical="center" textRotation="90"/>
    </xf>
    <xf numFmtId="0" fontId="14" fillId="8" borderId="19" xfId="7" applyBorder="1" applyAlignment="1">
      <alignment horizontal="center" vertical="center" textRotation="90"/>
    </xf>
    <xf numFmtId="0" fontId="3" fillId="0" borderId="27" xfId="0" applyFont="1" applyBorder="1" applyAlignment="1">
      <alignment horizontal="center"/>
    </xf>
    <xf numFmtId="4" fontId="0" fillId="0" borderId="35" xfId="0" applyNumberFormat="1" applyBorder="1" applyAlignment="1">
      <alignment horizontal="center" wrapText="1"/>
    </xf>
    <xf numFmtId="4" fontId="0" fillId="0" borderId="24" xfId="0" applyNumberFormat="1" applyBorder="1" applyAlignment="1">
      <alignment horizontal="center" wrapText="1"/>
    </xf>
    <xf numFmtId="0" fontId="13" fillId="5" borderId="12" xfId="4" applyBorder="1" applyAlignment="1">
      <alignment horizontal="center"/>
    </xf>
    <xf numFmtId="0" fontId="13" fillId="5" borderId="14" xfId="4" applyBorder="1" applyAlignment="1">
      <alignment horizontal="center"/>
    </xf>
    <xf numFmtId="0" fontId="13" fillId="5" borderId="32" xfId="4" applyBorder="1" applyAlignment="1">
      <alignment horizontal="center"/>
    </xf>
    <xf numFmtId="0" fontId="8" fillId="4" borderId="14" xfId="3" applyBorder="1" applyAlignment="1">
      <alignment horizontal="center"/>
    </xf>
    <xf numFmtId="0" fontId="8" fillId="4" borderId="32" xfId="3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23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4" fontId="11" fillId="0" borderId="10" xfId="0" applyNumberFormat="1" applyFont="1" applyBorder="1" applyAlignment="1">
      <alignment horizontal="center"/>
    </xf>
  </cellXfs>
  <cellStyles count="8">
    <cellStyle name="20% - Isticanje2" xfId="6" builtinId="34"/>
    <cellStyle name="60% - Isticanje1" xfId="5" builtinId="32"/>
    <cellStyle name="60% - Isticanje4" xfId="7" builtinId="44"/>
    <cellStyle name="Dobro" xfId="3" builtinId="26"/>
    <cellStyle name="Loše" xfId="4" builtinId="27"/>
    <cellStyle name="Neutralno" xfId="1" builtinId="28"/>
    <cellStyle name="Normalno" xfId="0" builtinId="0"/>
    <cellStyle name="Provjera ćelij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"/>
  <sheetViews>
    <sheetView tabSelected="1" zoomScaleNormal="100" workbookViewId="0">
      <selection activeCell="B9" sqref="B9:L10"/>
    </sheetView>
  </sheetViews>
  <sheetFormatPr defaultRowHeight="15" x14ac:dyDescent="0.25"/>
  <cols>
    <col min="1" max="1" width="5.28515625" customWidth="1"/>
    <col min="2" max="2" width="3" customWidth="1"/>
    <col min="3" max="3" width="5.28515625" customWidth="1"/>
    <col min="4" max="4" width="13.140625" customWidth="1"/>
    <col min="5" max="5" width="11.85546875" customWidth="1"/>
    <col min="6" max="6" width="12.140625" customWidth="1"/>
    <col min="7" max="7" width="12.42578125" customWidth="1"/>
    <col min="8" max="8" width="9.42578125" customWidth="1"/>
    <col min="9" max="9" width="22.28515625" customWidth="1"/>
    <col min="10" max="10" width="15.5703125" customWidth="1"/>
    <col min="11" max="11" width="11.85546875" customWidth="1"/>
    <col min="12" max="12" width="11.7109375" customWidth="1"/>
    <col min="15" max="15" width="10.140625" bestFit="1" customWidth="1"/>
    <col min="16" max="16" width="11.7109375" bestFit="1" customWidth="1"/>
    <col min="17" max="18" width="0" hidden="1" customWidth="1"/>
    <col min="19" max="19" width="12.7109375" bestFit="1" customWidth="1"/>
    <col min="20" max="20" width="10.140625" bestFit="1" customWidth="1"/>
    <col min="21" max="22" width="11.7109375" bestFit="1" customWidth="1"/>
    <col min="23" max="23" width="10.140625" bestFit="1" customWidth="1"/>
    <col min="24" max="24" width="11.7109375" bestFit="1" customWidth="1"/>
  </cols>
  <sheetData>
    <row r="1" spans="1:13" ht="15" customHeight="1" x14ac:dyDescent="0.25">
      <c r="A1" s="187" t="s">
        <v>140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3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 x14ac:dyDescent="0.25">
      <c r="A6" s="9"/>
      <c r="B6" s="9"/>
      <c r="C6" s="189" t="s">
        <v>143</v>
      </c>
      <c r="D6" s="189"/>
      <c r="E6" s="189"/>
      <c r="F6" s="189"/>
      <c r="G6" s="189"/>
      <c r="H6" s="189"/>
      <c r="I6" s="189"/>
      <c r="J6" s="189"/>
      <c r="K6" s="80"/>
      <c r="L6" s="9"/>
    </row>
    <row r="7" spans="1:13" x14ac:dyDescent="0.25">
      <c r="A7" s="9"/>
      <c r="B7" s="9"/>
      <c r="C7" s="80"/>
      <c r="D7" s="80"/>
      <c r="E7" s="80"/>
      <c r="F7" s="80"/>
      <c r="G7" s="80"/>
      <c r="H7" s="80"/>
      <c r="I7" s="80"/>
      <c r="J7" s="80"/>
      <c r="K7" s="80"/>
      <c r="L7" s="9"/>
    </row>
    <row r="8" spans="1:13" x14ac:dyDescent="0.25">
      <c r="G8" s="106" t="s">
        <v>29</v>
      </c>
    </row>
    <row r="9" spans="1:13" x14ac:dyDescent="0.25">
      <c r="B9" s="187" t="s">
        <v>144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ht="27.75" customHeight="1" x14ac:dyDescent="0.25"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x14ac:dyDescent="0.25">
      <c r="B11" s="9"/>
      <c r="C11" s="9"/>
      <c r="D11" s="9"/>
      <c r="E11" s="9"/>
      <c r="F11" s="9"/>
      <c r="G11" s="107" t="s">
        <v>30</v>
      </c>
      <c r="H11" s="9"/>
      <c r="I11" s="9"/>
      <c r="J11" s="9"/>
      <c r="K11" s="9"/>
      <c r="L11" s="9"/>
    </row>
    <row r="12" spans="1:13" x14ac:dyDescent="0.25">
      <c r="B12" s="187" t="s">
        <v>64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</row>
    <row r="13" spans="1:13" x14ac:dyDescent="0.25"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</row>
    <row r="14" spans="1:13" ht="17.25" customHeight="1" thickBot="1" x14ac:dyDescent="0.3"/>
    <row r="15" spans="1:13" ht="80.25" customHeight="1" thickTop="1" thickBot="1" x14ac:dyDescent="0.3">
      <c r="A15" s="160"/>
      <c r="B15" s="160"/>
      <c r="C15" s="5"/>
      <c r="D15" s="174" t="s">
        <v>0</v>
      </c>
      <c r="E15" s="174" t="s">
        <v>15</v>
      </c>
      <c r="F15" s="174" t="s">
        <v>1</v>
      </c>
      <c r="G15" s="174" t="s">
        <v>9</v>
      </c>
      <c r="H15" s="174" t="s">
        <v>2</v>
      </c>
      <c r="I15" s="113" t="s">
        <v>5</v>
      </c>
      <c r="J15" s="178" t="s">
        <v>115</v>
      </c>
      <c r="K15" s="178" t="s">
        <v>118</v>
      </c>
      <c r="L15" s="163" t="s">
        <v>7</v>
      </c>
      <c r="M15" s="164"/>
    </row>
    <row r="16" spans="1:13" ht="36" thickTop="1" thickBot="1" x14ac:dyDescent="0.3">
      <c r="A16" s="161"/>
      <c r="B16" s="161"/>
      <c r="C16" s="10" t="s">
        <v>4</v>
      </c>
      <c r="D16" s="175"/>
      <c r="E16" s="175"/>
      <c r="F16" s="175"/>
      <c r="G16" s="175"/>
      <c r="H16" s="175"/>
      <c r="I16" s="114"/>
      <c r="J16" s="179"/>
      <c r="K16" s="179"/>
      <c r="L16" s="12" t="s">
        <v>6</v>
      </c>
      <c r="M16" s="11" t="s">
        <v>33</v>
      </c>
    </row>
    <row r="17" spans="1:24" ht="44.25" customHeight="1" x14ac:dyDescent="0.25">
      <c r="A17" s="165" t="s">
        <v>48</v>
      </c>
      <c r="B17" s="166"/>
      <c r="C17" s="176">
        <v>359</v>
      </c>
      <c r="D17" s="172" t="s">
        <v>8</v>
      </c>
      <c r="E17" s="170"/>
      <c r="F17" s="170"/>
      <c r="G17" s="170"/>
      <c r="H17" s="170"/>
      <c r="I17" s="172" t="s">
        <v>119</v>
      </c>
      <c r="J17" s="162">
        <v>60000</v>
      </c>
      <c r="K17" s="147">
        <v>25000</v>
      </c>
      <c r="L17" s="3">
        <v>15000</v>
      </c>
      <c r="M17" s="2" t="s">
        <v>76</v>
      </c>
      <c r="O17" s="7"/>
      <c r="P17" s="15"/>
      <c r="S17" s="7"/>
      <c r="T17" s="7"/>
      <c r="U17" s="7"/>
      <c r="V17" s="7"/>
      <c r="W17" s="7"/>
      <c r="X17" s="7"/>
    </row>
    <row r="18" spans="1:24" ht="44.25" customHeight="1" x14ac:dyDescent="0.25">
      <c r="A18" s="167"/>
      <c r="B18" s="168"/>
      <c r="C18" s="177"/>
      <c r="D18" s="173"/>
      <c r="E18" s="171"/>
      <c r="F18" s="171"/>
      <c r="G18" s="171"/>
      <c r="H18" s="171"/>
      <c r="I18" s="173"/>
      <c r="J18" s="147"/>
      <c r="K18" s="142"/>
      <c r="L18" s="3">
        <v>1928</v>
      </c>
      <c r="M18" s="56" t="s">
        <v>61</v>
      </c>
      <c r="O18" s="7"/>
      <c r="P18" s="15"/>
      <c r="S18" s="7"/>
      <c r="T18" s="7"/>
      <c r="U18" s="7"/>
      <c r="V18" s="7"/>
      <c r="W18" s="7"/>
      <c r="X18" s="7"/>
    </row>
    <row r="19" spans="1:24" ht="94.5" customHeight="1" x14ac:dyDescent="0.25">
      <c r="A19" s="167"/>
      <c r="B19" s="168"/>
      <c r="C19" s="177"/>
      <c r="D19" s="173"/>
      <c r="E19" s="171"/>
      <c r="F19" s="171"/>
      <c r="G19" s="171"/>
      <c r="H19" s="171"/>
      <c r="I19" s="173"/>
      <c r="J19" s="147"/>
      <c r="K19" s="186"/>
      <c r="L19" s="14">
        <v>8072</v>
      </c>
      <c r="M19" s="56" t="s">
        <v>19</v>
      </c>
      <c r="O19" s="7"/>
      <c r="P19" s="15"/>
      <c r="S19" s="7"/>
      <c r="T19" s="7"/>
      <c r="U19" s="7"/>
      <c r="V19" s="7"/>
      <c r="W19" s="7"/>
      <c r="X19" s="7"/>
    </row>
    <row r="20" spans="1:24" ht="69" customHeight="1" x14ac:dyDescent="0.25">
      <c r="A20" s="167"/>
      <c r="B20" s="169"/>
      <c r="C20" s="48" t="s">
        <v>43</v>
      </c>
      <c r="D20" s="33"/>
      <c r="E20" s="49" t="s">
        <v>65</v>
      </c>
      <c r="F20" s="47"/>
      <c r="G20" s="47"/>
      <c r="H20" s="47"/>
      <c r="I20" s="44" t="s">
        <v>80</v>
      </c>
      <c r="J20" s="46">
        <v>8000</v>
      </c>
      <c r="K20" s="46">
        <v>8000</v>
      </c>
      <c r="L20" s="13">
        <v>8000</v>
      </c>
      <c r="M20" s="50" t="s">
        <v>44</v>
      </c>
    </row>
    <row r="21" spans="1:24" ht="23.25" customHeight="1" x14ac:dyDescent="0.25">
      <c r="A21" s="167"/>
      <c r="B21" s="169"/>
      <c r="C21" s="122" t="s">
        <v>40</v>
      </c>
      <c r="D21" s="217"/>
      <c r="E21" s="219"/>
      <c r="F21" s="231"/>
      <c r="G21" s="217" t="s">
        <v>41</v>
      </c>
      <c r="H21" s="231"/>
      <c r="I21" s="233" t="s">
        <v>120</v>
      </c>
      <c r="J21" s="221">
        <v>23000</v>
      </c>
      <c r="K21" s="221">
        <v>28000</v>
      </c>
      <c r="L21" s="90">
        <v>2172</v>
      </c>
      <c r="M21" s="89" t="s">
        <v>116</v>
      </c>
    </row>
    <row r="22" spans="1:24" s="88" customFormat="1" ht="84" customHeight="1" x14ac:dyDescent="0.25">
      <c r="A22" s="167"/>
      <c r="B22" s="169"/>
      <c r="C22" s="228"/>
      <c r="D22" s="229"/>
      <c r="E22" s="230"/>
      <c r="F22" s="232"/>
      <c r="G22" s="229"/>
      <c r="H22" s="232"/>
      <c r="I22" s="234"/>
      <c r="J22" s="235"/>
      <c r="K22" s="235"/>
      <c r="L22" s="91">
        <v>25828</v>
      </c>
      <c r="M22" s="50" t="s">
        <v>44</v>
      </c>
    </row>
    <row r="23" spans="1:24" ht="35.25" customHeight="1" x14ac:dyDescent="0.25">
      <c r="A23" s="167"/>
      <c r="B23" s="169"/>
      <c r="C23" s="182" t="s">
        <v>45</v>
      </c>
      <c r="D23" s="182"/>
      <c r="E23" s="172" t="s">
        <v>46</v>
      </c>
      <c r="F23" s="182"/>
      <c r="G23" s="184"/>
      <c r="H23" s="182"/>
      <c r="I23" s="180" t="s">
        <v>101</v>
      </c>
      <c r="J23" s="147">
        <v>125200</v>
      </c>
      <c r="K23" s="147">
        <v>125200</v>
      </c>
      <c r="L23" s="45">
        <v>85583.5</v>
      </c>
      <c r="M23" s="33" t="s">
        <v>19</v>
      </c>
    </row>
    <row r="24" spans="1:24" ht="99" customHeight="1" x14ac:dyDescent="0.25">
      <c r="A24" s="167"/>
      <c r="B24" s="169"/>
      <c r="C24" s="183"/>
      <c r="D24" s="183"/>
      <c r="E24" s="203"/>
      <c r="F24" s="183"/>
      <c r="G24" s="185"/>
      <c r="H24" s="183"/>
      <c r="I24" s="181"/>
      <c r="J24" s="186"/>
      <c r="K24" s="186"/>
      <c r="L24" s="43">
        <v>39616.5</v>
      </c>
      <c r="M24" s="33" t="s">
        <v>62</v>
      </c>
    </row>
    <row r="25" spans="1:24" ht="86.25" customHeight="1" x14ac:dyDescent="0.25">
      <c r="A25" s="167"/>
      <c r="B25" s="169"/>
      <c r="C25" s="39">
        <v>511.1</v>
      </c>
      <c r="D25" s="39"/>
      <c r="E25" s="40" t="s">
        <v>66</v>
      </c>
      <c r="F25" s="39"/>
      <c r="G25" s="41"/>
      <c r="H25" s="39"/>
      <c r="I25" s="79" t="s">
        <v>90</v>
      </c>
      <c r="J25" s="42">
        <v>857000</v>
      </c>
      <c r="K25" s="42">
        <v>857000</v>
      </c>
      <c r="L25" s="43">
        <v>857000</v>
      </c>
      <c r="M25" s="68" t="s">
        <v>91</v>
      </c>
    </row>
    <row r="26" spans="1:24" ht="198" customHeight="1" x14ac:dyDescent="0.25">
      <c r="A26" s="167"/>
      <c r="B26" s="169"/>
      <c r="C26" s="48" t="s">
        <v>53</v>
      </c>
      <c r="D26" s="48"/>
      <c r="E26" s="49" t="s">
        <v>54</v>
      </c>
      <c r="F26" s="48"/>
      <c r="G26" s="33"/>
      <c r="H26" s="48"/>
      <c r="I26" s="105" t="s">
        <v>121</v>
      </c>
      <c r="J26" s="46">
        <v>57150</v>
      </c>
      <c r="K26" s="46">
        <v>0</v>
      </c>
      <c r="L26" s="13"/>
      <c r="M26" s="2"/>
    </row>
    <row r="27" spans="1:24" ht="84" customHeight="1" x14ac:dyDescent="0.25">
      <c r="A27" s="167"/>
      <c r="B27" s="169"/>
      <c r="C27" s="39">
        <v>511.5</v>
      </c>
      <c r="D27" s="70"/>
      <c r="E27" s="71" t="s">
        <v>88</v>
      </c>
      <c r="F27" s="39"/>
      <c r="G27" s="68"/>
      <c r="H27" s="70"/>
      <c r="I27" s="73" t="s">
        <v>102</v>
      </c>
      <c r="J27" s="42">
        <v>41398</v>
      </c>
      <c r="K27" s="42">
        <v>41398</v>
      </c>
      <c r="L27" s="16">
        <v>41398</v>
      </c>
      <c r="M27" s="2" t="s">
        <v>44</v>
      </c>
    </row>
    <row r="28" spans="1:24" ht="86.25" customHeight="1" x14ac:dyDescent="0.25">
      <c r="A28" s="167"/>
      <c r="B28" s="169"/>
      <c r="C28" s="182" t="s">
        <v>56</v>
      </c>
      <c r="D28" s="182"/>
      <c r="E28" s="172"/>
      <c r="F28" s="184" t="s">
        <v>55</v>
      </c>
      <c r="G28" s="184"/>
      <c r="H28" s="182"/>
      <c r="I28" s="180" t="s">
        <v>57</v>
      </c>
      <c r="J28" s="147">
        <v>132723</v>
      </c>
      <c r="K28" s="147">
        <v>132723</v>
      </c>
      <c r="L28" s="13">
        <v>129651</v>
      </c>
      <c r="M28" s="2" t="s">
        <v>74</v>
      </c>
    </row>
    <row r="29" spans="1:24" ht="39" customHeight="1" x14ac:dyDescent="0.25">
      <c r="A29" s="167"/>
      <c r="B29" s="169"/>
      <c r="C29" s="183"/>
      <c r="D29" s="183"/>
      <c r="E29" s="203"/>
      <c r="F29" s="185"/>
      <c r="G29" s="185"/>
      <c r="H29" s="183"/>
      <c r="I29" s="181"/>
      <c r="J29" s="186"/>
      <c r="K29" s="186"/>
      <c r="L29" s="13">
        <v>3072</v>
      </c>
      <c r="M29" s="2" t="s">
        <v>61</v>
      </c>
    </row>
    <row r="30" spans="1:24" ht="197.25" customHeight="1" x14ac:dyDescent="0.25">
      <c r="A30" s="167"/>
      <c r="B30" s="169"/>
      <c r="C30" s="84">
        <v>361</v>
      </c>
      <c r="D30" s="93"/>
      <c r="E30" s="93"/>
      <c r="F30" s="48" t="s">
        <v>68</v>
      </c>
      <c r="G30" s="84"/>
      <c r="H30" s="93"/>
      <c r="I30" s="86" t="s">
        <v>122</v>
      </c>
      <c r="J30" s="75">
        <v>82500</v>
      </c>
      <c r="K30" s="75">
        <v>0</v>
      </c>
      <c r="L30" s="3"/>
      <c r="M30" s="2"/>
    </row>
    <row r="31" spans="1:24" ht="173.25" customHeight="1" x14ac:dyDescent="0.25">
      <c r="A31" s="167"/>
      <c r="B31" s="169"/>
      <c r="C31" s="1" t="s">
        <v>81</v>
      </c>
      <c r="D31" s="26" t="s">
        <v>70</v>
      </c>
      <c r="E31" s="1"/>
      <c r="F31" s="1"/>
      <c r="G31" s="1"/>
      <c r="H31" s="1"/>
      <c r="I31" s="58" t="s">
        <v>123</v>
      </c>
      <c r="J31" s="3">
        <v>15000</v>
      </c>
      <c r="K31" s="3">
        <v>0</v>
      </c>
      <c r="L31" s="3"/>
      <c r="M31" s="2"/>
    </row>
    <row r="32" spans="1:24" s="88" customFormat="1" ht="118.5" customHeight="1" x14ac:dyDescent="0.25">
      <c r="A32" s="167"/>
      <c r="B32" s="169"/>
      <c r="C32" s="99" t="s">
        <v>97</v>
      </c>
      <c r="D32" s="50"/>
      <c r="E32" s="50" t="s">
        <v>98</v>
      </c>
      <c r="F32" s="99"/>
      <c r="G32" s="50"/>
      <c r="H32" s="99"/>
      <c r="I32" s="100" t="s">
        <v>99</v>
      </c>
      <c r="J32" s="101">
        <v>55000</v>
      </c>
      <c r="K32" s="101">
        <v>55000</v>
      </c>
      <c r="L32" s="101">
        <v>55000</v>
      </c>
      <c r="M32" s="50" t="s">
        <v>44</v>
      </c>
    </row>
    <row r="33" spans="1:13" s="88" customFormat="1" ht="63.75" customHeight="1" x14ac:dyDescent="0.25">
      <c r="A33" s="167"/>
      <c r="B33" s="169"/>
      <c r="C33" s="122"/>
      <c r="D33" s="217"/>
      <c r="E33" s="217" t="s">
        <v>109</v>
      </c>
      <c r="F33" s="122"/>
      <c r="G33" s="217"/>
      <c r="H33" s="122"/>
      <c r="I33" s="219" t="s">
        <v>124</v>
      </c>
      <c r="J33" s="221">
        <v>32000</v>
      </c>
      <c r="K33" s="221">
        <v>33020</v>
      </c>
      <c r="L33" s="101">
        <v>19646</v>
      </c>
      <c r="M33" s="50" t="s">
        <v>74</v>
      </c>
    </row>
    <row r="34" spans="1:13" s="88" customFormat="1" ht="53.25" customHeight="1" x14ac:dyDescent="0.25">
      <c r="A34" s="167"/>
      <c r="B34" s="169"/>
      <c r="C34" s="123"/>
      <c r="D34" s="218"/>
      <c r="E34" s="218"/>
      <c r="F34" s="123"/>
      <c r="G34" s="218"/>
      <c r="H34" s="123"/>
      <c r="I34" s="220"/>
      <c r="J34" s="222"/>
      <c r="K34" s="222"/>
      <c r="L34" s="102">
        <v>13374</v>
      </c>
      <c r="M34" s="103" t="s">
        <v>44</v>
      </c>
    </row>
    <row r="35" spans="1:13" ht="53.25" customHeight="1" x14ac:dyDescent="0.25">
      <c r="A35" s="167"/>
      <c r="B35" s="169"/>
      <c r="C35" s="223" t="s">
        <v>110</v>
      </c>
      <c r="D35" s="224"/>
      <c r="E35" s="224"/>
      <c r="F35" s="224" t="s">
        <v>111</v>
      </c>
      <c r="G35" s="224"/>
      <c r="H35" s="223"/>
      <c r="I35" s="138" t="s">
        <v>112</v>
      </c>
      <c r="J35" s="162">
        <v>15000</v>
      </c>
      <c r="K35" s="162">
        <v>15000</v>
      </c>
      <c r="L35" s="3">
        <v>5000</v>
      </c>
      <c r="M35" s="2" t="s">
        <v>61</v>
      </c>
    </row>
    <row r="36" spans="1:13" ht="53.25" customHeight="1" x14ac:dyDescent="0.25">
      <c r="A36" s="167"/>
      <c r="B36" s="169"/>
      <c r="C36" s="223"/>
      <c r="D36" s="224"/>
      <c r="E36" s="224"/>
      <c r="F36" s="224"/>
      <c r="G36" s="224"/>
      <c r="H36" s="223"/>
      <c r="I36" s="138"/>
      <c r="J36" s="162"/>
      <c r="K36" s="162"/>
      <c r="L36" s="3">
        <v>10000</v>
      </c>
      <c r="M36" s="2" t="s">
        <v>113</v>
      </c>
    </row>
    <row r="37" spans="1:13" ht="15.75" thickBot="1" x14ac:dyDescent="0.3">
      <c r="A37" s="167"/>
      <c r="B37" s="168"/>
      <c r="C37" s="194" t="s">
        <v>10</v>
      </c>
      <c r="D37" s="195"/>
      <c r="E37" s="195"/>
      <c r="F37" s="195"/>
      <c r="G37" s="195"/>
      <c r="H37" s="195"/>
      <c r="I37" s="196"/>
      <c r="J37" s="59">
        <f>SUM(J17:J36)</f>
        <v>1503971</v>
      </c>
      <c r="K37" s="59">
        <f>SUM(K17:K36)</f>
        <v>1320341</v>
      </c>
      <c r="L37" s="59">
        <f>SUM(L17:L36)</f>
        <v>1320341</v>
      </c>
      <c r="M37" s="60"/>
    </row>
    <row r="38" spans="1:13" ht="15.75" thickBot="1" x14ac:dyDescent="0.3">
      <c r="A38" s="197"/>
      <c r="B38" s="197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</row>
    <row r="39" spans="1:13" ht="202.5" customHeight="1" thickTop="1" x14ac:dyDescent="0.25">
      <c r="A39" s="190"/>
      <c r="B39" s="191"/>
      <c r="C39" s="104" t="s">
        <v>52</v>
      </c>
      <c r="D39" s="37"/>
      <c r="E39" s="37"/>
      <c r="F39" s="37"/>
      <c r="G39" s="96" t="s">
        <v>51</v>
      </c>
      <c r="H39" s="37"/>
      <c r="I39" s="97" t="s">
        <v>125</v>
      </c>
      <c r="J39" s="95">
        <v>90625</v>
      </c>
      <c r="K39" s="75">
        <v>0</v>
      </c>
      <c r="L39" s="13"/>
      <c r="M39" s="2"/>
    </row>
    <row r="40" spans="1:13" ht="156" customHeight="1" x14ac:dyDescent="0.25">
      <c r="A40" s="190"/>
      <c r="B40" s="191"/>
      <c r="C40" s="1" t="s">
        <v>58</v>
      </c>
      <c r="D40" s="1"/>
      <c r="E40" s="2" t="s">
        <v>59</v>
      </c>
      <c r="F40" s="1"/>
      <c r="G40" s="26"/>
      <c r="H40" s="1"/>
      <c r="I40" s="44" t="s">
        <v>126</v>
      </c>
      <c r="J40" s="3">
        <v>60000</v>
      </c>
      <c r="K40" s="3">
        <v>0</v>
      </c>
      <c r="L40" s="13"/>
      <c r="M40" s="2"/>
    </row>
    <row r="41" spans="1:13" ht="192" customHeight="1" x14ac:dyDescent="0.25">
      <c r="A41" s="190"/>
      <c r="B41" s="191"/>
      <c r="C41" s="1" t="s">
        <v>82</v>
      </c>
      <c r="D41" s="2" t="s">
        <v>67</v>
      </c>
      <c r="E41" s="1"/>
      <c r="F41" s="1"/>
      <c r="G41" s="26"/>
      <c r="H41" s="1"/>
      <c r="I41" s="44" t="s">
        <v>127</v>
      </c>
      <c r="J41" s="3">
        <v>262890</v>
      </c>
      <c r="K41" s="3">
        <v>0</v>
      </c>
      <c r="L41" s="13">
        <v>0</v>
      </c>
      <c r="M41" s="68"/>
    </row>
    <row r="42" spans="1:13" ht="163.5" customHeight="1" x14ac:dyDescent="0.25">
      <c r="A42" s="190"/>
      <c r="B42" s="191"/>
      <c r="C42" s="70">
        <v>512.4</v>
      </c>
      <c r="D42" s="68"/>
      <c r="E42" s="70"/>
      <c r="F42" s="70"/>
      <c r="G42" s="71" t="s">
        <v>89</v>
      </c>
      <c r="H42" s="70"/>
      <c r="I42" s="72" t="s">
        <v>128</v>
      </c>
      <c r="J42" s="69">
        <v>160740</v>
      </c>
      <c r="K42" s="69">
        <v>0</v>
      </c>
      <c r="L42" s="13">
        <v>0</v>
      </c>
      <c r="M42" s="68"/>
    </row>
    <row r="43" spans="1:13" ht="98.25" customHeight="1" x14ac:dyDescent="0.25">
      <c r="A43" s="190"/>
      <c r="B43" s="191"/>
      <c r="C43" s="84">
        <v>513</v>
      </c>
      <c r="D43" s="86"/>
      <c r="E43" s="86" t="s">
        <v>92</v>
      </c>
      <c r="F43" s="84"/>
      <c r="G43" s="85"/>
      <c r="H43" s="84"/>
      <c r="I43" s="85" t="s">
        <v>103</v>
      </c>
      <c r="J43" s="75">
        <v>15000</v>
      </c>
      <c r="K43" s="75">
        <v>15000</v>
      </c>
      <c r="L43" s="13">
        <v>15000</v>
      </c>
      <c r="M43" s="68" t="s">
        <v>44</v>
      </c>
    </row>
    <row r="44" spans="1:13" ht="153.75" customHeight="1" x14ac:dyDescent="0.25">
      <c r="A44" s="190"/>
      <c r="B44" s="191"/>
      <c r="C44" s="84" t="s">
        <v>83</v>
      </c>
      <c r="D44" s="86" t="s">
        <v>71</v>
      </c>
      <c r="E44" s="84"/>
      <c r="F44" s="84"/>
      <c r="G44" s="85"/>
      <c r="H44" s="84"/>
      <c r="I44" s="94" t="s">
        <v>129</v>
      </c>
      <c r="J44" s="75">
        <v>124000</v>
      </c>
      <c r="K44" s="75">
        <v>0</v>
      </c>
      <c r="L44" s="13">
        <v>0</v>
      </c>
      <c r="M44" s="2"/>
    </row>
    <row r="45" spans="1:13" ht="113.25" customHeight="1" x14ac:dyDescent="0.25">
      <c r="A45" s="190"/>
      <c r="B45" s="191"/>
      <c r="C45" s="1" t="s">
        <v>84</v>
      </c>
      <c r="D45" s="2"/>
      <c r="E45" s="1"/>
      <c r="F45" s="1"/>
      <c r="G45" s="26" t="s">
        <v>72</v>
      </c>
      <c r="H45" s="1"/>
      <c r="I45" s="78" t="s">
        <v>130</v>
      </c>
      <c r="J45" s="3">
        <v>31000</v>
      </c>
      <c r="K45" s="3">
        <v>0</v>
      </c>
      <c r="L45" s="13">
        <v>0</v>
      </c>
      <c r="M45" s="2"/>
    </row>
    <row r="46" spans="1:13" ht="168.75" customHeight="1" x14ac:dyDescent="0.25">
      <c r="A46" s="190"/>
      <c r="B46" s="191"/>
      <c r="C46" s="84" t="s">
        <v>94</v>
      </c>
      <c r="D46" s="86"/>
      <c r="E46" s="84"/>
      <c r="F46" s="84"/>
      <c r="G46" s="85" t="s">
        <v>95</v>
      </c>
      <c r="H46" s="84"/>
      <c r="I46" s="87" t="s">
        <v>104</v>
      </c>
      <c r="J46" s="75">
        <v>390000</v>
      </c>
      <c r="K46" s="75">
        <v>390000</v>
      </c>
      <c r="L46" s="13">
        <v>390000</v>
      </c>
      <c r="M46" s="2" t="s">
        <v>106</v>
      </c>
    </row>
    <row r="47" spans="1:13" ht="148.5" customHeight="1" x14ac:dyDescent="0.25">
      <c r="A47" s="190"/>
      <c r="B47" s="191"/>
      <c r="C47" s="48">
        <v>514</v>
      </c>
      <c r="D47" s="33"/>
      <c r="E47" s="48"/>
      <c r="F47" s="48"/>
      <c r="G47" s="49" t="s">
        <v>96</v>
      </c>
      <c r="H47" s="48"/>
      <c r="I47" s="83" t="s">
        <v>105</v>
      </c>
      <c r="J47" s="46">
        <v>360000</v>
      </c>
      <c r="K47" s="46">
        <v>360000</v>
      </c>
      <c r="L47" s="13">
        <v>360000</v>
      </c>
      <c r="M47" s="2" t="s">
        <v>106</v>
      </c>
    </row>
    <row r="48" spans="1:13" ht="78" customHeight="1" x14ac:dyDescent="0.25">
      <c r="A48" s="190"/>
      <c r="B48" s="191"/>
      <c r="C48" s="48"/>
      <c r="D48" s="33"/>
      <c r="E48" s="33" t="s">
        <v>100</v>
      </c>
      <c r="F48" s="48"/>
      <c r="G48" s="49"/>
      <c r="H48" s="48"/>
      <c r="I48" s="83" t="s">
        <v>107</v>
      </c>
      <c r="J48" s="46">
        <v>15000</v>
      </c>
      <c r="K48" s="46">
        <v>15000</v>
      </c>
      <c r="L48" s="13">
        <v>15000</v>
      </c>
      <c r="M48" s="2" t="s">
        <v>44</v>
      </c>
    </row>
    <row r="49" spans="1:13" x14ac:dyDescent="0.25">
      <c r="A49" s="192"/>
      <c r="B49" s="193"/>
      <c r="C49" s="211" t="s">
        <v>11</v>
      </c>
      <c r="D49" s="212"/>
      <c r="E49" s="212"/>
      <c r="F49" s="212"/>
      <c r="G49" s="212"/>
      <c r="H49" s="212"/>
      <c r="I49" s="213"/>
      <c r="J49" s="27">
        <f>SUM(J39:J48)</f>
        <v>1509255</v>
      </c>
      <c r="K49" s="27">
        <f>SUM(K39:K48)</f>
        <v>780000</v>
      </c>
      <c r="L49" s="27">
        <f>SUM(L39:L48)</f>
        <v>780000</v>
      </c>
      <c r="M49" s="61"/>
    </row>
    <row r="50" spans="1:13" x14ac:dyDescent="0.25">
      <c r="A50" s="198"/>
      <c r="B50" s="198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</row>
    <row r="51" spans="1:13" ht="227.25" customHeight="1" x14ac:dyDescent="0.25">
      <c r="A51" s="199" t="s">
        <v>49</v>
      </c>
      <c r="B51" s="200"/>
      <c r="C51" s="51" t="s">
        <v>16</v>
      </c>
      <c r="D51" s="52"/>
      <c r="E51" s="53" t="s">
        <v>17</v>
      </c>
      <c r="F51" s="52"/>
      <c r="G51" s="52"/>
      <c r="H51" s="52"/>
      <c r="I51" s="54" t="s">
        <v>131</v>
      </c>
      <c r="J51" s="55">
        <v>20000</v>
      </c>
      <c r="K51" s="3">
        <v>10000</v>
      </c>
      <c r="L51" s="13">
        <v>10000</v>
      </c>
      <c r="M51" s="2" t="s">
        <v>44</v>
      </c>
    </row>
    <row r="52" spans="1:13" ht="113.25" x14ac:dyDescent="0.25">
      <c r="A52" s="199"/>
      <c r="B52" s="200"/>
      <c r="C52" s="1" t="s">
        <v>85</v>
      </c>
      <c r="D52" s="2" t="s">
        <v>69</v>
      </c>
      <c r="E52" s="26"/>
      <c r="F52" s="1"/>
      <c r="G52" s="1"/>
      <c r="H52" s="1"/>
      <c r="I52" s="57" t="s">
        <v>132</v>
      </c>
      <c r="J52" s="3">
        <v>50000</v>
      </c>
      <c r="K52" s="3">
        <v>0</v>
      </c>
      <c r="L52" s="13">
        <v>0</v>
      </c>
      <c r="M52" s="2"/>
    </row>
    <row r="53" spans="1:13" ht="135.75" x14ac:dyDescent="0.25">
      <c r="A53" s="199"/>
      <c r="B53" s="200"/>
      <c r="C53" s="1" t="s">
        <v>86</v>
      </c>
      <c r="D53" s="2"/>
      <c r="E53" s="26"/>
      <c r="F53" s="2" t="s">
        <v>73</v>
      </c>
      <c r="G53" s="1"/>
      <c r="H53" s="1"/>
      <c r="I53" s="57" t="s">
        <v>133</v>
      </c>
      <c r="J53" s="3">
        <v>20000</v>
      </c>
      <c r="K53" s="3">
        <v>0</v>
      </c>
      <c r="L53" s="13">
        <v>0</v>
      </c>
      <c r="M53" s="2"/>
    </row>
    <row r="54" spans="1:13" ht="15.75" thickBot="1" x14ac:dyDescent="0.3">
      <c r="A54" s="201"/>
      <c r="B54" s="202"/>
      <c r="C54" s="214" t="s">
        <v>12</v>
      </c>
      <c r="D54" s="214"/>
      <c r="E54" s="214"/>
      <c r="F54" s="214"/>
      <c r="G54" s="214"/>
      <c r="H54" s="214"/>
      <c r="I54" s="215"/>
      <c r="J54" s="25">
        <f>SUM(J51:J53)</f>
        <v>90000</v>
      </c>
      <c r="K54" s="25">
        <f>SUM(K51:K53)</f>
        <v>10000</v>
      </c>
      <c r="L54" s="25">
        <f>SUM(L51:L53)</f>
        <v>10000</v>
      </c>
      <c r="M54" s="62"/>
    </row>
    <row r="55" spans="1:13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246" customHeight="1" thickBot="1" x14ac:dyDescent="0.3">
      <c r="A56" s="204" t="s">
        <v>3</v>
      </c>
      <c r="B56" s="205"/>
      <c r="C56" s="17" t="s">
        <v>34</v>
      </c>
      <c r="D56" s="18"/>
      <c r="E56" s="18"/>
      <c r="F56" s="18"/>
      <c r="G56" s="19" t="s">
        <v>36</v>
      </c>
      <c r="H56" s="18"/>
      <c r="I56" s="28" t="s">
        <v>134</v>
      </c>
      <c r="J56" s="14">
        <v>68490</v>
      </c>
      <c r="K56" s="81">
        <v>24500</v>
      </c>
      <c r="L56" s="21">
        <v>24500</v>
      </c>
      <c r="M56" s="2" t="s">
        <v>44</v>
      </c>
    </row>
    <row r="57" spans="1:13" ht="15.75" thickBot="1" x14ac:dyDescent="0.3">
      <c r="A57" s="206"/>
      <c r="B57" s="207"/>
      <c r="C57" s="117" t="s">
        <v>13</v>
      </c>
      <c r="D57" s="118"/>
      <c r="E57" s="118"/>
      <c r="F57" s="118"/>
      <c r="G57" s="118"/>
      <c r="H57" s="118"/>
      <c r="I57" s="119"/>
      <c r="J57" s="22">
        <f>SUM(J56:J56)</f>
        <v>68490</v>
      </c>
      <c r="K57" s="22">
        <f>SUM(K56)</f>
        <v>24500</v>
      </c>
      <c r="L57" s="22">
        <f>L56</f>
        <v>24500</v>
      </c>
      <c r="M57" s="63"/>
    </row>
    <row r="58" spans="1:13" x14ac:dyDescent="0.25">
      <c r="A58" s="31"/>
      <c r="B58" s="32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</row>
    <row r="59" spans="1:13" ht="93.75" customHeight="1" thickBot="1" x14ac:dyDescent="0.3">
      <c r="A59" s="124" t="s">
        <v>39</v>
      </c>
      <c r="B59" s="125"/>
      <c r="C59" s="77" t="s">
        <v>22</v>
      </c>
      <c r="D59" s="85" t="s">
        <v>23</v>
      </c>
      <c r="E59" s="93"/>
      <c r="F59" s="74"/>
      <c r="G59" s="98"/>
      <c r="H59" s="74"/>
      <c r="I59" s="92" t="s">
        <v>135</v>
      </c>
      <c r="J59" s="75">
        <v>70000</v>
      </c>
      <c r="K59" s="75">
        <v>50000</v>
      </c>
      <c r="L59" s="13">
        <v>50000</v>
      </c>
      <c r="M59" s="2" t="s">
        <v>61</v>
      </c>
    </row>
    <row r="60" spans="1:13" ht="15.75" customHeight="1" thickTop="1" x14ac:dyDescent="0.25">
      <c r="A60" s="124"/>
      <c r="B60" s="126"/>
      <c r="C60" s="137" t="s">
        <v>24</v>
      </c>
      <c r="D60" s="143"/>
      <c r="E60" s="138" t="s">
        <v>25</v>
      </c>
      <c r="F60" s="137"/>
      <c r="G60" s="143"/>
      <c r="H60" s="137"/>
      <c r="I60" s="139" t="s">
        <v>136</v>
      </c>
      <c r="J60" s="141">
        <v>24000</v>
      </c>
      <c r="K60" s="147">
        <v>7000</v>
      </c>
      <c r="L60" s="145">
        <v>30</v>
      </c>
      <c r="M60" s="144" t="s">
        <v>75</v>
      </c>
    </row>
    <row r="61" spans="1:13" ht="56.25" customHeight="1" x14ac:dyDescent="0.25">
      <c r="A61" s="124"/>
      <c r="B61" s="126"/>
      <c r="C61" s="137"/>
      <c r="D61" s="143"/>
      <c r="E61" s="138"/>
      <c r="F61" s="137"/>
      <c r="G61" s="143"/>
      <c r="H61" s="137"/>
      <c r="I61" s="140"/>
      <c r="J61" s="142"/>
      <c r="K61" s="142"/>
      <c r="L61" s="146"/>
      <c r="M61" s="144"/>
    </row>
    <row r="62" spans="1:13" ht="83.25" customHeight="1" thickBot="1" x14ac:dyDescent="0.3">
      <c r="A62" s="124"/>
      <c r="B62" s="126"/>
      <c r="C62" s="137"/>
      <c r="D62" s="143"/>
      <c r="E62" s="138"/>
      <c r="F62" s="137"/>
      <c r="G62" s="143"/>
      <c r="H62" s="137"/>
      <c r="I62" s="140"/>
      <c r="J62" s="142"/>
      <c r="K62" s="142"/>
      <c r="L62" s="34">
        <v>6970</v>
      </c>
      <c r="M62" s="2" t="s">
        <v>19</v>
      </c>
    </row>
    <row r="63" spans="1:13" ht="15.75" thickBot="1" x14ac:dyDescent="0.3">
      <c r="A63" s="127"/>
      <c r="B63" s="128"/>
      <c r="C63" s="120" t="s">
        <v>26</v>
      </c>
      <c r="D63" s="120"/>
      <c r="E63" s="120"/>
      <c r="F63" s="120"/>
      <c r="G63" s="120"/>
      <c r="H63" s="120"/>
      <c r="I63" s="121"/>
      <c r="J63" s="23">
        <f>SUM(J59:J62)</f>
        <v>94000</v>
      </c>
      <c r="K63" s="82">
        <f>SUM(K59:K62)</f>
        <v>57000</v>
      </c>
      <c r="L63" s="29">
        <f>SUM(L59:L62)</f>
        <v>57000</v>
      </c>
      <c r="M63" s="64"/>
    </row>
    <row r="64" spans="1:13" x14ac:dyDescent="0.25"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</row>
    <row r="65" spans="1:13" ht="15.75" thickBot="1" x14ac:dyDescent="0.3"/>
    <row r="66" spans="1:13" ht="186.75" customHeight="1" x14ac:dyDescent="0.25">
      <c r="A66" s="131" t="s">
        <v>37</v>
      </c>
      <c r="B66" s="132"/>
      <c r="C66" s="77" t="s">
        <v>60</v>
      </c>
      <c r="D66" s="74"/>
      <c r="E66" s="74"/>
      <c r="F66" s="74"/>
      <c r="G66" s="74"/>
      <c r="H66" s="49" t="s">
        <v>35</v>
      </c>
      <c r="I66" s="76" t="s">
        <v>137</v>
      </c>
      <c r="J66" s="75">
        <v>100000</v>
      </c>
      <c r="K66" s="46">
        <v>0</v>
      </c>
      <c r="L66" s="13">
        <v>0</v>
      </c>
      <c r="M66" s="2"/>
    </row>
    <row r="67" spans="1:13" ht="15.75" thickBot="1" x14ac:dyDescent="0.3">
      <c r="A67" s="133"/>
      <c r="B67" s="134"/>
      <c r="C67" s="135" t="s">
        <v>38</v>
      </c>
      <c r="D67" s="136"/>
      <c r="E67" s="136"/>
      <c r="F67" s="136"/>
      <c r="G67" s="136"/>
      <c r="H67" s="136"/>
      <c r="I67" s="136"/>
      <c r="J67" s="24">
        <f>SUM(J66:J66)</f>
        <v>100000</v>
      </c>
      <c r="K67" s="24">
        <f>SUM(K66:K66)</f>
        <v>0</v>
      </c>
      <c r="L67" s="65">
        <f>SUM(L66:L66)</f>
        <v>0</v>
      </c>
      <c r="M67" s="66"/>
    </row>
    <row r="68" spans="1:13" ht="15.75" thickTop="1" x14ac:dyDescent="0.25">
      <c r="A68" s="4"/>
      <c r="B68" s="4"/>
      <c r="C68" s="115" t="s">
        <v>14</v>
      </c>
      <c r="D68" s="115"/>
      <c r="E68" s="115"/>
      <c r="F68" s="115"/>
      <c r="G68" s="115"/>
      <c r="H68" s="115"/>
      <c r="I68" s="115"/>
      <c r="J68" s="35">
        <f>J37+J49+J54+J57+J67+J63</f>
        <v>3365716</v>
      </c>
      <c r="K68" s="35">
        <f>K37+K49+K54+K57+K63+K67</f>
        <v>2191841</v>
      </c>
      <c r="L68" s="35">
        <f>L37+L49+L54+L63+L67+L57</f>
        <v>2191841</v>
      </c>
      <c r="M68" s="67"/>
    </row>
    <row r="69" spans="1:13" ht="15.75" thickTop="1" x14ac:dyDescent="0.25">
      <c r="A69" s="4"/>
      <c r="B69" s="4"/>
      <c r="L69" s="6"/>
    </row>
    <row r="70" spans="1:13" x14ac:dyDescent="0.25">
      <c r="A70" s="129" t="s">
        <v>31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</row>
    <row r="71" spans="1:13" x14ac:dyDescent="0.25">
      <c r="A71" s="130" t="s">
        <v>47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spans="1:13" x14ac:dyDescent="0.25">
      <c r="D72" s="150"/>
      <c r="E72" s="150"/>
      <c r="F72" s="150"/>
      <c r="G72" s="150"/>
      <c r="H72" s="150"/>
      <c r="I72" s="150"/>
      <c r="J72" s="7"/>
      <c r="K72" s="7"/>
    </row>
    <row r="73" spans="1:13" x14ac:dyDescent="0.25">
      <c r="C73" s="151" t="s">
        <v>20</v>
      </c>
      <c r="D73" s="151"/>
      <c r="E73" s="151"/>
      <c r="F73" s="151"/>
      <c r="G73" s="151"/>
      <c r="H73" s="154" t="s">
        <v>63</v>
      </c>
      <c r="I73" s="154"/>
      <c r="J73" s="7"/>
      <c r="K73" s="7"/>
    </row>
    <row r="74" spans="1:13" x14ac:dyDescent="0.25">
      <c r="C74" s="152" t="s">
        <v>18</v>
      </c>
      <c r="D74" s="152"/>
      <c r="E74" s="152"/>
      <c r="F74" s="152"/>
      <c r="G74" s="152"/>
      <c r="H74" s="155">
        <v>100625.5</v>
      </c>
      <c r="I74" s="156"/>
      <c r="J74" s="7"/>
      <c r="K74" s="7"/>
    </row>
    <row r="75" spans="1:13" x14ac:dyDescent="0.25">
      <c r="C75" s="153" t="s">
        <v>28</v>
      </c>
      <c r="D75" s="153"/>
      <c r="E75" s="153"/>
      <c r="F75" s="153"/>
      <c r="G75" s="153"/>
      <c r="H75" s="155">
        <v>60000</v>
      </c>
      <c r="I75" s="156"/>
      <c r="J75" s="7"/>
      <c r="K75" s="7"/>
    </row>
    <row r="76" spans="1:13" x14ac:dyDescent="0.25">
      <c r="C76" s="153" t="s">
        <v>62</v>
      </c>
      <c r="D76" s="153"/>
      <c r="E76" s="153"/>
      <c r="F76" s="153"/>
      <c r="G76" s="153"/>
      <c r="H76" s="155">
        <v>39616.5</v>
      </c>
      <c r="I76" s="156"/>
      <c r="J76" s="7"/>
      <c r="K76" s="7"/>
    </row>
    <row r="77" spans="1:13" x14ac:dyDescent="0.25">
      <c r="C77" s="152" t="s">
        <v>77</v>
      </c>
      <c r="D77" s="152"/>
      <c r="E77" s="152"/>
      <c r="F77" s="152"/>
      <c r="G77" s="152"/>
      <c r="H77" s="155">
        <v>149297</v>
      </c>
      <c r="I77" s="156"/>
      <c r="J77" s="7"/>
      <c r="K77" s="7"/>
    </row>
    <row r="78" spans="1:13" x14ac:dyDescent="0.25">
      <c r="C78" s="225" t="s">
        <v>114</v>
      </c>
      <c r="D78" s="226"/>
      <c r="E78" s="226"/>
      <c r="F78" s="226"/>
      <c r="G78" s="227"/>
      <c r="H78" s="209">
        <v>10000</v>
      </c>
      <c r="I78" s="210"/>
      <c r="J78" s="7"/>
      <c r="K78" s="7"/>
    </row>
    <row r="79" spans="1:13" x14ac:dyDescent="0.25">
      <c r="C79" s="152" t="s">
        <v>27</v>
      </c>
      <c r="D79" s="152"/>
      <c r="E79" s="152"/>
      <c r="F79" s="152"/>
      <c r="G79" s="152"/>
      <c r="H79" s="155">
        <v>208100</v>
      </c>
      <c r="I79" s="156"/>
      <c r="J79" s="7"/>
      <c r="K79" s="7"/>
    </row>
    <row r="80" spans="1:13" ht="15" customHeight="1" x14ac:dyDescent="0.25">
      <c r="C80" s="157" t="s">
        <v>78</v>
      </c>
      <c r="D80" s="157"/>
      <c r="E80" s="157"/>
      <c r="F80" s="157"/>
      <c r="G80" s="157"/>
      <c r="H80" s="155">
        <v>30</v>
      </c>
      <c r="I80" s="156"/>
      <c r="J80" s="7"/>
      <c r="K80" s="7"/>
    </row>
    <row r="81" spans="1:13" ht="30" customHeight="1" x14ac:dyDescent="0.25">
      <c r="C81" s="158" t="s">
        <v>93</v>
      </c>
      <c r="D81" s="152"/>
      <c r="E81" s="152"/>
      <c r="F81" s="152"/>
      <c r="G81" s="152"/>
      <c r="H81" s="155">
        <v>857000</v>
      </c>
      <c r="I81" s="156"/>
      <c r="J81" s="7"/>
      <c r="K81" s="7"/>
    </row>
    <row r="82" spans="1:13" x14ac:dyDescent="0.25">
      <c r="C82" s="108" t="s">
        <v>79</v>
      </c>
      <c r="D82" s="109"/>
      <c r="E82" s="109"/>
      <c r="F82" s="109"/>
      <c r="G82" s="110"/>
      <c r="H82" s="209">
        <v>15000</v>
      </c>
      <c r="I82" s="210"/>
      <c r="J82" s="7"/>
      <c r="K82" s="7"/>
    </row>
    <row r="83" spans="1:13" x14ac:dyDescent="0.25">
      <c r="C83" s="108" t="s">
        <v>108</v>
      </c>
      <c r="D83" s="109"/>
      <c r="E83" s="109"/>
      <c r="F83" s="109"/>
      <c r="G83" s="110"/>
      <c r="H83" s="111">
        <v>750000</v>
      </c>
      <c r="I83" s="110"/>
      <c r="J83" s="7"/>
      <c r="K83" s="7"/>
    </row>
    <row r="84" spans="1:13" x14ac:dyDescent="0.25">
      <c r="C84" s="108" t="s">
        <v>117</v>
      </c>
      <c r="D84" s="109"/>
      <c r="E84" s="109"/>
      <c r="F84" s="109"/>
      <c r="G84" s="110"/>
      <c r="H84" s="111">
        <v>2172</v>
      </c>
      <c r="I84" s="112"/>
      <c r="J84" s="7"/>
      <c r="K84" s="7"/>
    </row>
    <row r="85" spans="1:13" x14ac:dyDescent="0.25">
      <c r="C85" s="153" t="s">
        <v>21</v>
      </c>
      <c r="D85" s="153"/>
      <c r="E85" s="153"/>
      <c r="F85" s="153"/>
      <c r="G85" s="153"/>
      <c r="H85" s="155">
        <f>SUM(H74:H84)</f>
        <v>2191841</v>
      </c>
      <c r="I85" s="156"/>
      <c r="J85" s="7"/>
      <c r="K85" s="7"/>
    </row>
    <row r="86" spans="1:13" x14ac:dyDescent="0.25">
      <c r="C86" s="36"/>
      <c r="D86" s="36"/>
      <c r="E86" s="36"/>
      <c r="F86" s="36"/>
      <c r="G86" s="36"/>
      <c r="H86" s="38"/>
      <c r="I86" s="38"/>
      <c r="J86" s="7"/>
      <c r="K86" s="7"/>
    </row>
    <row r="87" spans="1:13" x14ac:dyDescent="0.25">
      <c r="A87" s="159" t="s">
        <v>32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</row>
    <row r="88" spans="1:13" x14ac:dyDescent="0.25">
      <c r="A88" s="130" t="s">
        <v>142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</row>
    <row r="89" spans="1:13" x14ac:dyDescent="0.25">
      <c r="D89" s="149"/>
      <c r="E89" s="149"/>
      <c r="F89" s="149"/>
      <c r="G89" s="149"/>
      <c r="H89" s="149"/>
      <c r="I89" s="149"/>
      <c r="J89" s="7"/>
      <c r="K89" s="7"/>
    </row>
    <row r="90" spans="1:13" x14ac:dyDescent="0.25">
      <c r="C90" s="188" t="s">
        <v>87</v>
      </c>
      <c r="D90" s="188"/>
      <c r="E90" s="188"/>
    </row>
    <row r="91" spans="1:13" x14ac:dyDescent="0.25">
      <c r="C91" s="188" t="s">
        <v>138</v>
      </c>
      <c r="D91" s="188"/>
      <c r="E91" s="188"/>
    </row>
    <row r="92" spans="1:13" x14ac:dyDescent="0.25">
      <c r="C92" s="20" t="s">
        <v>139</v>
      </c>
      <c r="D92" s="20"/>
      <c r="E92" s="20"/>
    </row>
    <row r="93" spans="1:13" x14ac:dyDescent="0.25">
      <c r="C93" s="8"/>
      <c r="D93" s="8"/>
      <c r="E93" s="8"/>
    </row>
    <row r="94" spans="1:13" x14ac:dyDescent="0.25">
      <c r="A94" s="130" t="s">
        <v>141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</row>
    <row r="95" spans="1:13" s="6" customFormat="1" ht="14.25" customHeight="1" x14ac:dyDescent="0.2">
      <c r="A95" s="148" t="s">
        <v>42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</row>
    <row r="96" spans="1:13" s="6" customFormat="1" x14ac:dyDescent="0.25">
      <c r="A96" s="130" t="s">
        <v>50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</row>
    <row r="97" s="6" customFormat="1" ht="11.25" x14ac:dyDescent="0.2"/>
    <row r="98" s="6" customFormat="1" ht="11.25" x14ac:dyDescent="0.2"/>
    <row r="99" s="6" customFormat="1" ht="11.25" x14ac:dyDescent="0.2"/>
  </sheetData>
  <mergeCells count="135">
    <mergeCell ref="J21:J22"/>
    <mergeCell ref="K21:K22"/>
    <mergeCell ref="F35:F36"/>
    <mergeCell ref="G35:G36"/>
    <mergeCell ref="H35:H36"/>
    <mergeCell ref="I35:I36"/>
    <mergeCell ref="C78:G78"/>
    <mergeCell ref="H78:I78"/>
    <mergeCell ref="C21:C22"/>
    <mergeCell ref="D21:D22"/>
    <mergeCell ref="E21:E22"/>
    <mergeCell ref="F21:F22"/>
    <mergeCell ref="G21:G22"/>
    <mergeCell ref="H21:H22"/>
    <mergeCell ref="I21:I22"/>
    <mergeCell ref="H82:I82"/>
    <mergeCell ref="K35:K36"/>
    <mergeCell ref="C49:I49"/>
    <mergeCell ref="C54:I54"/>
    <mergeCell ref="C50:M50"/>
    <mergeCell ref="J35:J36"/>
    <mergeCell ref="G28:G29"/>
    <mergeCell ref="H28:H29"/>
    <mergeCell ref="I28:I29"/>
    <mergeCell ref="E28:E29"/>
    <mergeCell ref="C38:M38"/>
    <mergeCell ref="D33:D34"/>
    <mergeCell ref="E33:E34"/>
    <mergeCell ref="F33:F34"/>
    <mergeCell ref="G33:G34"/>
    <mergeCell ref="H33:H34"/>
    <mergeCell ref="I33:I34"/>
    <mergeCell ref="J33:J34"/>
    <mergeCell ref="K33:K34"/>
    <mergeCell ref="C28:C29"/>
    <mergeCell ref="D28:D29"/>
    <mergeCell ref="C35:C36"/>
    <mergeCell ref="D35:D36"/>
    <mergeCell ref="E35:E36"/>
    <mergeCell ref="B9:L10"/>
    <mergeCell ref="A1:L4"/>
    <mergeCell ref="C90:E90"/>
    <mergeCell ref="C91:E91"/>
    <mergeCell ref="C6:J6"/>
    <mergeCell ref="A39:B49"/>
    <mergeCell ref="C37:I37"/>
    <mergeCell ref="A38:B38"/>
    <mergeCell ref="A50:B50"/>
    <mergeCell ref="A51:B54"/>
    <mergeCell ref="D23:D24"/>
    <mergeCell ref="E23:E24"/>
    <mergeCell ref="F23:F24"/>
    <mergeCell ref="G23:G24"/>
    <mergeCell ref="H23:H24"/>
    <mergeCell ref="A56:B57"/>
    <mergeCell ref="C58:M58"/>
    <mergeCell ref="J23:J24"/>
    <mergeCell ref="J28:J29"/>
    <mergeCell ref="H80:I80"/>
    <mergeCell ref="H81:I81"/>
    <mergeCell ref="H85:I85"/>
    <mergeCell ref="C82:G82"/>
    <mergeCell ref="B12:L13"/>
    <mergeCell ref="A15:B16"/>
    <mergeCell ref="J17:J19"/>
    <mergeCell ref="L15:M15"/>
    <mergeCell ref="A17:B37"/>
    <mergeCell ref="E17:E19"/>
    <mergeCell ref="F17:F19"/>
    <mergeCell ref="G17:G19"/>
    <mergeCell ref="H17:H19"/>
    <mergeCell ref="I17:I19"/>
    <mergeCell ref="F15:F16"/>
    <mergeCell ref="G15:G16"/>
    <mergeCell ref="H15:H16"/>
    <mergeCell ref="C17:C19"/>
    <mergeCell ref="D17:D19"/>
    <mergeCell ref="D15:D16"/>
    <mergeCell ref="E15:E16"/>
    <mergeCell ref="J15:J16"/>
    <mergeCell ref="I23:I24"/>
    <mergeCell ref="C23:C24"/>
    <mergeCell ref="F28:F29"/>
    <mergeCell ref="K15:K16"/>
    <mergeCell ref="K17:K19"/>
    <mergeCell ref="K23:K24"/>
    <mergeCell ref="K28:K29"/>
    <mergeCell ref="A94:M94"/>
    <mergeCell ref="A95:M95"/>
    <mergeCell ref="A96:M96"/>
    <mergeCell ref="D89:I89"/>
    <mergeCell ref="D72:I72"/>
    <mergeCell ref="C73:G73"/>
    <mergeCell ref="C74:G74"/>
    <mergeCell ref="C75:G75"/>
    <mergeCell ref="C76:G76"/>
    <mergeCell ref="C77:G77"/>
    <mergeCell ref="C79:G79"/>
    <mergeCell ref="H73:I73"/>
    <mergeCell ref="H74:I74"/>
    <mergeCell ref="H75:I75"/>
    <mergeCell ref="H76:I76"/>
    <mergeCell ref="H77:I77"/>
    <mergeCell ref="H79:I79"/>
    <mergeCell ref="C80:G80"/>
    <mergeCell ref="C81:G81"/>
    <mergeCell ref="C85:G85"/>
    <mergeCell ref="A87:M87"/>
    <mergeCell ref="A88:M88"/>
    <mergeCell ref="C83:G83"/>
    <mergeCell ref="H83:I83"/>
    <mergeCell ref="C84:G84"/>
    <mergeCell ref="H84:I84"/>
    <mergeCell ref="I15:I16"/>
    <mergeCell ref="C68:I68"/>
    <mergeCell ref="C64:M64"/>
    <mergeCell ref="C57:I57"/>
    <mergeCell ref="C63:I63"/>
    <mergeCell ref="C33:C34"/>
    <mergeCell ref="A59:B63"/>
    <mergeCell ref="A70:M70"/>
    <mergeCell ref="A71:M71"/>
    <mergeCell ref="A66:B67"/>
    <mergeCell ref="C67:I67"/>
    <mergeCell ref="C60:C62"/>
    <mergeCell ref="E60:E62"/>
    <mergeCell ref="I60:I62"/>
    <mergeCell ref="J60:J62"/>
    <mergeCell ref="D60:D62"/>
    <mergeCell ref="F60:F62"/>
    <mergeCell ref="G60:G62"/>
    <mergeCell ref="H60:H62"/>
    <mergeCell ref="M60:M61"/>
    <mergeCell ref="L60:L61"/>
    <mergeCell ref="K60:K62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Program</vt:lpstr>
      <vt:lpstr>Sheet2</vt:lpstr>
      <vt:lpstr>Sheet3</vt:lpstr>
      <vt:lpstr>Program!Ispis_naslova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</dc:creator>
  <cp:lastModifiedBy>Martina Petranović</cp:lastModifiedBy>
  <cp:lastPrinted>2024-03-07T10:07:04Z</cp:lastPrinted>
  <dcterms:created xsi:type="dcterms:W3CDTF">2018-11-23T08:47:52Z</dcterms:created>
  <dcterms:modified xsi:type="dcterms:W3CDTF">2024-12-13T08:12:00Z</dcterms:modified>
</cp:coreProperties>
</file>