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ina Petranović\Desktop\16. vijece\SN GD 9-22\"/>
    </mc:Choice>
  </mc:AlternateContent>
  <bookViews>
    <workbookView xWindow="0" yWindow="0" windowWidth="28800" windowHeight="12435"/>
  </bookViews>
  <sheets>
    <sheet name="Program" sheetId="1" r:id="rId1"/>
    <sheet name="Sheet2" sheetId="5" r:id="rId2"/>
    <sheet name="Sheet3" sheetId="6" r:id="rId3"/>
  </sheets>
  <definedNames>
    <definedName name="_xlnm.Print_Titles" localSheetId="0">Program!$15:$16</definedName>
  </definedNames>
  <calcPr calcId="152511"/>
</workbook>
</file>

<file path=xl/calcChain.xml><?xml version="1.0" encoding="utf-8"?>
<calcChain xmlns="http://schemas.openxmlformats.org/spreadsheetml/2006/main">
  <c r="L44" i="1" l="1"/>
  <c r="K44" i="1"/>
  <c r="K34" i="1"/>
  <c r="H76" i="1"/>
  <c r="L34" i="1"/>
  <c r="L62" i="1"/>
  <c r="K62" i="1"/>
  <c r="K47" i="1"/>
  <c r="K50" i="1"/>
  <c r="K57" i="1"/>
  <c r="K63" i="1" l="1"/>
  <c r="J34" i="1"/>
  <c r="J44" i="1" l="1"/>
  <c r="L50" i="1" l="1"/>
  <c r="L47" i="1"/>
  <c r="J47" i="1"/>
  <c r="J62" i="1" l="1"/>
  <c r="L57" i="1"/>
  <c r="L63" i="1" l="1"/>
  <c r="J57" i="1"/>
  <c r="J50" i="1" l="1"/>
  <c r="J63" i="1" s="1"/>
</calcChain>
</file>

<file path=xl/sharedStrings.xml><?xml version="1.0" encoding="utf-8"?>
<sst xmlns="http://schemas.openxmlformats.org/spreadsheetml/2006/main" count="136" uniqueCount="116">
  <si>
    <t>GRAĐEVINE KOMUNALNE INFRASTRUKTURE KOJE ĆE SE GRADITI RADI UREĐENJA NEUREĐENIH DIJELOVA GRAĐEVINSKOG PODRUČJA</t>
  </si>
  <si>
    <t>GRAĐEVINE KOMUNALNE INFRASTRUKTURE KOJE ĆE SE GRADITI IZVAN GRAĐEVINSKOG PODRUČJA</t>
  </si>
  <si>
    <t>GRAĐEVINE KOMUNALNE INFRASTRUKTURE KOJE ĆE SE UKLANJATI</t>
  </si>
  <si>
    <t>Groblja</t>
  </si>
  <si>
    <t>Poz. U proračunu</t>
  </si>
  <si>
    <t>Opis stavke</t>
  </si>
  <si>
    <t>Iznos</t>
  </si>
  <si>
    <t>Izvor financiranja</t>
  </si>
  <si>
    <t>Otkup zemljišta za poslovno poduzetničke i stambene zone</t>
  </si>
  <si>
    <t>POSTOJEĆE GRAĐEVINE KOMUNALNE INFRASTRUKTURE KOJE ĆE SE REKONSTRUIRATI I NAČIN REKONSTRUKCIJE</t>
  </si>
  <si>
    <t>UKUPNO JAVNE POVRŠINE</t>
  </si>
  <si>
    <t>UKUPNO NERAZVRSTANE CESTE</t>
  </si>
  <si>
    <t>UKUPNO JAVNA RASVJETA</t>
  </si>
  <si>
    <t>UKUPNO GROBLJA</t>
  </si>
  <si>
    <t>SVEUKUPNO</t>
  </si>
  <si>
    <t>GRAĐEVINE KOMUNALNE INFRASTRZUKTURE KOJE ĆE SE GRADITI U UREĐENIM DIJELOVIMA GRAĐEVINSKOG PODRUČJA</t>
  </si>
  <si>
    <t>360.1</t>
  </si>
  <si>
    <t>Manja proširenja JR na području Grada Delnica</t>
  </si>
  <si>
    <t>362.6</t>
  </si>
  <si>
    <t>Izgradnja nove tržnice</t>
  </si>
  <si>
    <t>362.7</t>
  </si>
  <si>
    <t>Suf.proj. Dokum. Za izgradnju i rek. Sportskih objekata</t>
  </si>
  <si>
    <t>362.8</t>
  </si>
  <si>
    <t>Izgradnja nogostupa i oborinske odvodnje u Lučicama</t>
  </si>
  <si>
    <t>Komunalna naknada</t>
  </si>
  <si>
    <t>Kredit</t>
  </si>
  <si>
    <t>IZVORI FINANCIRANJA</t>
  </si>
  <si>
    <t>Državni proračun</t>
  </si>
  <si>
    <t>Proračun PGŽ</t>
  </si>
  <si>
    <t>UKUPNO</t>
  </si>
  <si>
    <t>GRADSKO VIJEĆE GRADA DELNICA</t>
  </si>
  <si>
    <t>501.5</t>
  </si>
  <si>
    <t>Projektna dokumentacija za infrastrukturu</t>
  </si>
  <si>
    <t>501.9</t>
  </si>
  <si>
    <t>Geodetsko katastarske usluge</t>
  </si>
  <si>
    <t>UKUPNO PROJEKTI</t>
  </si>
  <si>
    <t>Šumski doprinos</t>
  </si>
  <si>
    <t>Komunalni doprinos</t>
  </si>
  <si>
    <t>Članak 1.</t>
  </si>
  <si>
    <t>Članak 2.</t>
  </si>
  <si>
    <t>Članak 3.</t>
  </si>
  <si>
    <t>Članak 4.</t>
  </si>
  <si>
    <t>Izvor</t>
  </si>
  <si>
    <t>509.4</t>
  </si>
  <si>
    <t>Sanacija odlagališta Sović Laz</t>
  </si>
  <si>
    <t>Fond za zaštitu okoliša i energetsku učinkovitost</t>
  </si>
  <si>
    <t>Ulica Kamenita i dio Sajmišne</t>
  </si>
  <si>
    <t>363.9</t>
  </si>
  <si>
    <t>Pojačano održavanje na grobljima</t>
  </si>
  <si>
    <t>Program gradnje građevina za gospodarenje  komunalnim otpadom</t>
  </si>
  <si>
    <t>UKUPNO PROGRAM GRADNJE GRAĐEVINA ZA GOSPODARENJE KOMUNALNIM  OTPADOM</t>
  </si>
  <si>
    <t>Projektna dokumentacija za KI</t>
  </si>
  <si>
    <t>Projekt - pametni grad</t>
  </si>
  <si>
    <t>450.1</t>
  </si>
  <si>
    <t>Nabava dječjih igrala i urbane opreme</t>
  </si>
  <si>
    <t>450.3</t>
  </si>
  <si>
    <t>Video nadzor - javne površine</t>
  </si>
  <si>
    <t>507.5</t>
  </si>
  <si>
    <t>Pješački prijelaz Javornik</t>
  </si>
  <si>
    <t>Predsjednica</t>
  </si>
  <si>
    <t>507.7</t>
  </si>
  <si>
    <t>Pokretna traka za sanjkalište</t>
  </si>
  <si>
    <t>Predviđa se uređenje odmorišta uz državnu cestu D3 kod Lučica i uz državnu cestu D203 kod Bakarčevog slapa. Odmorišta će se urediti sa klupama i stolovima, urbanom opremom uz uređenje okoliša.</t>
  </si>
  <si>
    <t>510.6</t>
  </si>
  <si>
    <t>Autobusne nadstrešnice</t>
  </si>
  <si>
    <t>360.9</t>
  </si>
  <si>
    <t>Pristupna cesta
 do doma za starije</t>
  </si>
  <si>
    <t>Predviđa se uređenje pristupne ceste do doma za Psihički bolesne osobe u Delnicama. Dužina ceste je cca 30m, a predviđa se ugradnja asfalta  i izgradnja rubnjaka.</t>
  </si>
  <si>
    <t>proračun pgž</t>
  </si>
  <si>
    <t>zakup poljoprivrednog zemljišta u vlasništvu RH</t>
  </si>
  <si>
    <t>Gradnja komunalne infrastrukture odnosi se na građenje i rekonstrukciju javnih površina, nerazvrstanih cesta, javne rasvjete i groblja te se za 2022. god. utvrđuje kako slijedi:</t>
  </si>
  <si>
    <t>Odmorišta D3
 i D203</t>
  </si>
  <si>
    <t>šumski doprinos</t>
  </si>
  <si>
    <t>360.7</t>
  </si>
  <si>
    <t>smart bike</t>
  </si>
  <si>
    <t>Zakup poljopriovrednog zemljišta u vlasništvu RH</t>
  </si>
  <si>
    <t>Dinamika izvođenja radova uskadit će se s dinamikom ostvarivanja prihoda kako slijedi:</t>
  </si>
  <si>
    <t>IZNOS (kn)</t>
  </si>
  <si>
    <t>povećanje u iznosu od 162.000,00 kn. Obzirom se radovi privode kraju očekuju se računi izvođača u planiranom iznosu</t>
  </si>
  <si>
    <t xml:space="preserve">smanjenje u iznosu od 2.600.000 kn. Projektom će biti obuhvaćeno skidanje postojećeg asfaltnog sloja, uklanjanje postojećih i ugradnja novih rubnjaka, popravak postojećih slivnika i izrada novih betonskih slivnika, sanacija oborinske odvodnje, postavljanje novog asfaltnog sloja, uređenje pločnika i izrada horizontalne i vertikalne prometne signalizacije. </t>
  </si>
  <si>
    <t xml:space="preserve">Javne površine                                                                          </t>
  </si>
  <si>
    <t xml:space="preserve">Javna rasvjeta                                                                          </t>
  </si>
  <si>
    <t>I. izmjena</t>
  </si>
  <si>
    <t>II. Izmjena</t>
  </si>
  <si>
    <t xml:space="preserve">Zbog obilnih oborinama koje su građanima tog dijela ulice uzrokovale štete na objektima u vidu poplavljenih podruma i prizemlja, krenulo se u sanaciju najkritičnijeg dijela Kamenite ulice. U ovoj godini radi vremenskih uvjeta planirano je, sukladno Izvedbenom projketu i troškovniku radova izvođenje sustava odvodnje 3, koji uključuje građevinske i instalacijske radove, a preostali dio prve faze izvest će se početkom 2023. godine, kada to vremenski uvjeti budu dozvoljavali. </t>
  </si>
  <si>
    <t>pristupna cesta do pretovarne stanice</t>
  </si>
  <si>
    <t>365.4</t>
  </si>
  <si>
    <t>rekonstrukcija Kamenite ulice  i dijela Sajmišne - I.faza hitne intervencije</t>
  </si>
  <si>
    <t>365.2</t>
  </si>
  <si>
    <t>Ove II. Izmjene i dopune Programa stupaju na snagu osmog dana od dana objave u "Službenim novinama Grada Delnica".</t>
  </si>
  <si>
    <t>363.8</t>
  </si>
  <si>
    <t>povećanje za 157.000,00 kn, a odnosi se plaćanje naknade za izdvajanje šumskog zemljišta iz šumsko-gospodarske osnove na k.č.br. 14006/1, k.o. Delnice II kod starog Doma zdravlja</t>
  </si>
  <si>
    <t xml:space="preserve">povećanje u iznosu od 360.000,00 kn. Projekt postavljanja pokretne trake za sanjkalište u „Rusovim dolcima“ duljine 65 metara obuhvaća pripremu terena širine oko 1,5 metara, postavljanje betonskog šahta za pogonsku stanicu, postavljanje ormara sa strujom kod gornje stanice. Nakon toga slijedi raspoređivanje opreme po trasi i montaža. Stavka se odnosi i na građevinske radove za pripremu terena za postavljanje trake kao i na elektromontažne radove.  </t>
  </si>
  <si>
    <t xml:space="preserve">smanjenje u iznosu od 5.975.000,00 u skladu sa izvršenim radovima u ovoj godini. Projekt će se nastaviti u idućoj godini. Projekt će biti sufinanciran sredstvima Ministarstva regionalnog razvoja i fondova EU u iznosu od 950.000,00 kn, sredstvima iz proračuna PGŽ u iznosu od 166.666,67 kn, a ostatak sredstava će se osigurati iz Proračuna.   </t>
  </si>
  <si>
    <t>smanjenje u iznosu od 27.000 kn Projektom je predviđena nabava nove digitalne arhive s djelovodnikom, programa Transparentnost, programa evidencije i kolanja računa, 13 Skenera za potrebe djelatnika Gradske uprave, Sustava HRCity - web i mobilna aplikacija sa 7 modula (e-info, e-grad, e-otpad, e-redar, e-vrtić, e-zdravstvo i e-ekologija).</t>
  </si>
  <si>
    <t>– smanjenje u iznos od 150.000,00 kn, obzirom nije bilo zahtjeva za sufinanciranje od strane GSC-a koji upravlja sportskim objektima.</t>
  </si>
  <si>
    <t>smanjenje u iznosu od 40.000,00 kn s obzirom na izvršenje, a odnosi se na nabavu urbane opreme koja je uništena, nabavu natpisnih ploča i izradu ograde u ulici S.S.Kranjčevića.</t>
  </si>
  <si>
    <t xml:space="preserve">stavka se odnosi na izradu temelja za postavljanje nadstrešnice na mjestu autobusnog stajališta u Malom Selu. </t>
  </si>
  <si>
    <t>u svrhu pojačanog nadzora i zaštite imovine Grada Delnica
izvodi se video nadzor javnih površina u ovom slučaju dječjeg igrališta u Parku kralja
Tomislava</t>
  </si>
  <si>
    <t>smanjenje u iznosu od 280.000,00 kn jer će se projekt realizirati u idućoj godini.</t>
  </si>
  <si>
    <t>smanjenje u iznosu od 461.000 kn. Projekt će se realizirati u idućoj godini</t>
  </si>
  <si>
    <t xml:space="preserve">smanjenje u iznosu od 34.000,00 kn, a odnosi se na izvršene radove u ovoj godini.  Tijekom proteklih godina vrši se kontinuirano proširenje javne rasvjete u manjim naseljima Grada i to na način da se iskoriste postojeći stupovi električne energije za postavljanje lampi što je znatno jeftinije a zadovoljava potrebe pojedinih sela. Također se na postojeću mrežu dodaju novi stupovi i rasvjetna tijela. U skladu s zakonskom obvezom ugrađuju se LED svjetiljke javne rasvjete koje zadovoljavaju uvjete zaštite okoliša i štednje energije. </t>
  </si>
  <si>
    <t xml:space="preserve">smanjenje u iznosu od 60.000,00 kn obzirom ove godine nije došao zahtjev za sufinanciranje od strane KTD Risnjak. </t>
  </si>
  <si>
    <t xml:space="preserve">smanjenje u iznosu od 400.000,00 kn, jer za projekt Šetnja u krošnjama nisu ostvareni izvori financiranja. </t>
  </si>
  <si>
    <t>povećanje u iznosu od 50.000,00 kn, a odnosi se na izradu geodetskih elaborata u svrhu projektiranja komunalne infrastrukture i prodaje zemljišta.</t>
  </si>
  <si>
    <t xml:space="preserve">smanjenje u iznosu od 5.800.000,00 kn jer nije donesena Odluka o zatvaranju odlagališta Sović Laz. </t>
  </si>
  <si>
    <t>nova stavka u iznosu od 427.500,00 kn, obzirom je projekt trebao biti završen u 2021. godini, nije bio predviđen u proračunu za 2022. godinu te se ovim rebalansom osiguravaju potrebna sredstva</t>
  </si>
  <si>
    <t>Fond za zaštitu okoliša</t>
  </si>
  <si>
    <t>komunalni doprinos</t>
  </si>
  <si>
    <t>II. Izmjenama i dopunama Programa građenja komunalne infrastrukture na području Grada Delnica u 2022. god., a u skladu s II. izmjenama i dopunama Proračuna Grada Delnica, određuje se građenje komunalne infrastrukture, opseg radova, procjenjena vrijednost radova i izvori financiranja.</t>
  </si>
  <si>
    <t>Temeljem članka  67. Zakona o komunalnom gospodarstvu (NN 68/18, 110/18 i 32/20), članka 33. Zakona o održivom gospodarenju otpadom (NN 94/13), članka 35. Zakona o lokalnoj i područnoj (regionalnoj) samoupravi (NN 33/01, 30/01, 129/05, 109/07, 125/08, 36/09, 150/11, 144/12, 19/13, 137/15, 123/17, 98/19 i 144/20) i članka 40. Statuta Grada Delnica (SN GD 2/21), Gradsko vijeće Grada Delnica na današnjoj sjednici donosi,</t>
  </si>
  <si>
    <t>II. IZMJENE I DOPUNE PROGRAMA GRAĐENJA KOMUNALNE INFRASTRUKTURE ZA 2022. GODINU</t>
  </si>
  <si>
    <t>KLASA: 363-01/21-01/21</t>
  </si>
  <si>
    <t>URBROJ: 2170-6-40-5-22-04</t>
  </si>
  <si>
    <t>Delnice, 21. prosinca 2022. godine</t>
  </si>
  <si>
    <t>Ivana Pečnik Kastner, v.r.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</si>
</sst>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rgb="FF9C6500"/>
      <name val="Calibri"/>
      <family val="2"/>
      <charset val="238"/>
      <scheme val="minor"/>
    </font>
    <font>
      <sz val="8"/>
      <color theme="1"/>
      <name val="Calibri"/>
      <family val="2"/>
      <charset val="238"/>
      <scheme val="minor"/>
    </font>
    <font>
      <b/>
      <sz val="8"/>
      <color theme="1"/>
      <name val="Calibri"/>
      <family val="2"/>
      <charset val="238"/>
      <scheme val="minor"/>
    </font>
    <font>
      <sz val="8"/>
      <color theme="1"/>
      <name val="Calibri"/>
      <family val="2"/>
      <charset val="238"/>
    </font>
    <font>
      <b/>
      <sz val="11"/>
      <color theme="0"/>
      <name val="Calibri"/>
      <family val="2"/>
      <charset val="238"/>
      <scheme val="minor"/>
    </font>
    <font>
      <b/>
      <sz val="8"/>
      <color theme="0"/>
      <name val="Calibri"/>
      <family val="2"/>
      <charset val="238"/>
      <scheme val="minor"/>
    </font>
    <font>
      <b/>
      <sz val="11"/>
      <color theme="1"/>
      <name val="Calibri"/>
      <family val="2"/>
      <charset val="238"/>
      <scheme val="minor"/>
    </font>
    <font>
      <sz val="11"/>
      <color rgb="FF006100"/>
      <name val="Calibri"/>
      <family val="2"/>
      <charset val="238"/>
      <scheme val="minor"/>
    </font>
    <font>
      <b/>
      <sz val="12"/>
      <color theme="0"/>
      <name val="Calibri"/>
      <family val="2"/>
      <charset val="238"/>
      <scheme val="minor"/>
    </font>
    <font>
      <sz val="11"/>
      <name val="Calibri"/>
      <family val="2"/>
      <charset val="238"/>
      <scheme val="minor"/>
    </font>
    <font>
      <sz val="8"/>
      <color rgb="FF000000"/>
      <name val="Times New Roman"/>
      <family val="1"/>
      <charset val="238"/>
    </font>
    <font>
      <sz val="8"/>
      <name val="Calibri"/>
      <family val="2"/>
      <charset val="238"/>
    </font>
    <font>
      <sz val="8"/>
      <name val="Calibri"/>
      <family val="2"/>
      <charset val="238"/>
      <scheme val="minor"/>
    </font>
    <font>
      <sz val="8"/>
      <color theme="1"/>
      <name val="Times New Roman"/>
      <family val="1"/>
      <charset val="238"/>
    </font>
    <font>
      <sz val="11"/>
      <color theme="1"/>
      <name val="Calibri"/>
      <family val="2"/>
      <charset val="238"/>
      <scheme val="minor"/>
    </font>
    <font>
      <sz val="11"/>
      <color rgb="FF9C0006"/>
      <name val="Calibri"/>
      <family val="2"/>
      <charset val="238"/>
      <scheme val="minor"/>
    </font>
    <font>
      <sz val="11"/>
      <color theme="0"/>
      <name val="Calibri"/>
      <family val="2"/>
      <charset val="238"/>
      <scheme val="minor"/>
    </font>
    <font>
      <sz val="8"/>
      <color rgb="FFFF0000"/>
      <name val="Calibri"/>
      <family val="2"/>
      <charset val="238"/>
      <scheme val="minor"/>
    </font>
    <font>
      <sz val="8"/>
      <color rgb="FF000000"/>
      <name val="Calibri"/>
      <family val="2"/>
      <charset val="238"/>
      <scheme val="minor"/>
    </font>
  </fonts>
  <fills count="9">
    <fill>
      <patternFill patternType="none"/>
    </fill>
    <fill>
      <patternFill patternType="gray125"/>
    </fill>
    <fill>
      <patternFill patternType="solid">
        <fgColor rgb="FFFFEB9C"/>
      </patternFill>
    </fill>
    <fill>
      <patternFill patternType="solid">
        <fgColor rgb="FFA5A5A5"/>
      </patternFill>
    </fill>
    <fill>
      <patternFill patternType="solid">
        <fgColor rgb="FFC6EFCE"/>
      </patternFill>
    </fill>
    <fill>
      <patternFill patternType="solid">
        <fgColor rgb="FFFFC7CE"/>
      </patternFill>
    </fill>
    <fill>
      <patternFill patternType="solid">
        <fgColor theme="4" tint="0.39997558519241921"/>
        <bgColor indexed="65"/>
      </patternFill>
    </fill>
    <fill>
      <patternFill patternType="solid">
        <fgColor theme="5" tint="0.79998168889431442"/>
        <bgColor indexed="65"/>
      </patternFill>
    </fill>
    <fill>
      <patternFill patternType="solid">
        <fgColor theme="7" tint="0.39997558519241921"/>
        <bgColor indexed="65"/>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rgb="FF3F3F3F"/>
      </left>
      <right style="double">
        <color rgb="FF3F3F3F"/>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0" fontId="1" fillId="2" borderId="0" applyNumberFormat="0" applyBorder="0" applyAlignment="0" applyProtection="0"/>
    <xf numFmtId="0" fontId="5" fillId="3" borderId="14" applyNumberFormat="0" applyAlignment="0" applyProtection="0"/>
    <xf numFmtId="0" fontId="8"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5" fillId="7" borderId="0" applyNumberFormat="0" applyBorder="0" applyAlignment="0" applyProtection="0"/>
    <xf numFmtId="0" fontId="17" fillId="8" borderId="0" applyNumberFormat="0" applyBorder="0" applyAlignment="0" applyProtection="0"/>
  </cellStyleXfs>
  <cellXfs count="232">
    <xf numFmtId="0" fontId="0" fillId="0" borderId="0" xfId="0"/>
    <xf numFmtId="0" fontId="2" fillId="0" borderId="1" xfId="0" applyFont="1" applyBorder="1" applyAlignment="1">
      <alignment wrapText="1"/>
    </xf>
    <xf numFmtId="0" fontId="3" fillId="0" borderId="0" xfId="0" applyFont="1" applyAlignment="1">
      <alignment vertical="center"/>
    </xf>
    <xf numFmtId="0" fontId="2" fillId="0" borderId="8" xfId="0" applyFont="1" applyBorder="1" applyAlignment="1">
      <alignment wrapText="1"/>
    </xf>
    <xf numFmtId="0" fontId="2" fillId="0" borderId="0" xfId="0" applyFont="1"/>
    <xf numFmtId="4" fontId="0" fillId="0" borderId="0" xfId="0" applyNumberFormat="1"/>
    <xf numFmtId="0" fontId="6" fillId="3" borderId="24" xfId="2" applyFont="1" applyBorder="1" applyAlignment="1">
      <alignment wrapText="1"/>
    </xf>
    <xf numFmtId="0" fontId="6" fillId="3" borderId="24" xfId="2" applyFont="1" applyBorder="1" applyAlignment="1">
      <alignment vertical="center" wrapText="1"/>
    </xf>
    <xf numFmtId="4" fontId="2" fillId="0" borderId="1" xfId="0" applyNumberFormat="1" applyFont="1" applyBorder="1" applyAlignment="1">
      <alignment wrapText="1"/>
    </xf>
    <xf numFmtId="0" fontId="2" fillId="0" borderId="28" xfId="0" applyFont="1" applyBorder="1" applyAlignment="1">
      <alignment wrapText="1"/>
    </xf>
    <xf numFmtId="4" fontId="2" fillId="0" borderId="11" xfId="0" applyNumberFormat="1" applyFont="1" applyBorder="1" applyAlignment="1">
      <alignment wrapText="1"/>
    </xf>
    <xf numFmtId="4" fontId="2" fillId="0" borderId="30" xfId="0" applyNumberFormat="1" applyFont="1" applyBorder="1" applyAlignment="1">
      <alignment wrapText="1"/>
    </xf>
    <xf numFmtId="4" fontId="2" fillId="0" borderId="21" xfId="0" applyNumberFormat="1" applyFont="1" applyBorder="1" applyAlignment="1">
      <alignment wrapText="1"/>
    </xf>
    <xf numFmtId="0" fontId="2" fillId="0" borderId="35" xfId="0" applyFont="1" applyBorder="1" applyAlignment="1">
      <alignment wrapText="1"/>
    </xf>
    <xf numFmtId="0" fontId="4" fillId="0" borderId="41" xfId="0" applyFont="1" applyBorder="1" applyAlignment="1">
      <alignment wrapText="1"/>
    </xf>
    <xf numFmtId="0" fontId="2" fillId="0" borderId="29" xfId="0" applyFont="1" applyBorder="1" applyAlignment="1">
      <alignment vertical="center" wrapText="1"/>
    </xf>
    <xf numFmtId="0" fontId="2" fillId="0" borderId="7" xfId="0" applyFont="1" applyBorder="1" applyAlignment="1">
      <alignment vertical="center" wrapText="1"/>
    </xf>
    <xf numFmtId="0" fontId="2" fillId="0" borderId="28" xfId="0" applyFont="1" applyBorder="1" applyAlignment="1">
      <alignment vertical="center" wrapText="1"/>
    </xf>
    <xf numFmtId="4" fontId="2" fillId="0" borderId="17" xfId="0" applyNumberFormat="1" applyFont="1" applyBorder="1" applyAlignment="1">
      <alignment wrapText="1"/>
    </xf>
    <xf numFmtId="0" fontId="2" fillId="0" borderId="7" xfId="0" applyFont="1" applyBorder="1" applyAlignment="1">
      <alignment wrapText="1"/>
    </xf>
    <xf numFmtId="0" fontId="2" fillId="0" borderId="1" xfId="0" applyFont="1" applyBorder="1" applyAlignment="1">
      <alignment vertical="center" wrapText="1"/>
    </xf>
    <xf numFmtId="0" fontId="4" fillId="0" borderId="0" xfId="0" applyFont="1" applyAlignment="1">
      <alignment vertical="center" wrapText="1"/>
    </xf>
    <xf numFmtId="4" fontId="17" fillId="6" borderId="42" xfId="5" applyNumberFormat="1" applyBorder="1" applyAlignment="1">
      <alignment wrapText="1"/>
    </xf>
    <xf numFmtId="0" fontId="2" fillId="0" borderId="21" xfId="0" applyFont="1" applyBorder="1" applyAlignment="1">
      <alignment wrapText="1"/>
    </xf>
    <xf numFmtId="0" fontId="13" fillId="0" borderId="7" xfId="0" applyFont="1" applyBorder="1" applyAlignment="1">
      <alignment wrapText="1"/>
    </xf>
    <xf numFmtId="4" fontId="2" fillId="0" borderId="7" xfId="0" applyNumberFormat="1" applyFont="1" applyBorder="1" applyAlignment="1">
      <alignment wrapText="1"/>
    </xf>
    <xf numFmtId="0" fontId="13" fillId="0" borderId="1" xfId="0" applyFont="1" applyBorder="1" applyAlignment="1">
      <alignment wrapText="1"/>
    </xf>
    <xf numFmtId="0" fontId="2" fillId="0" borderId="1" xfId="0" applyFont="1" applyBorder="1" applyAlignment="1">
      <alignment vertical="top" wrapText="1"/>
    </xf>
    <xf numFmtId="4" fontId="2" fillId="0" borderId="8" xfId="0" applyNumberFormat="1" applyFont="1" applyBorder="1" applyAlignment="1">
      <alignment wrapText="1"/>
    </xf>
    <xf numFmtId="4" fontId="2" fillId="0" borderId="16" xfId="0" applyNumberFormat="1" applyFont="1" applyBorder="1" applyAlignment="1">
      <alignment wrapText="1"/>
    </xf>
    <xf numFmtId="0" fontId="13" fillId="0" borderId="16" xfId="0" applyFont="1" applyBorder="1" applyAlignment="1">
      <alignment wrapText="1"/>
    </xf>
    <xf numFmtId="0" fontId="0" fillId="0" borderId="0" xfId="0" applyAlignment="1">
      <alignment horizontal="center"/>
    </xf>
    <xf numFmtId="0" fontId="13" fillId="0" borderId="1" xfId="0" applyFont="1" applyBorder="1" applyAlignment="1">
      <alignment vertical="top" wrapText="1"/>
    </xf>
    <xf numFmtId="0" fontId="2" fillId="0" borderId="8" xfId="0" applyFont="1" applyBorder="1" applyAlignment="1">
      <alignment vertical="center" wrapText="1"/>
    </xf>
    <xf numFmtId="4" fontId="2" fillId="0" borderId="50" xfId="0" applyNumberFormat="1" applyFont="1" applyBorder="1" applyAlignment="1">
      <alignment wrapText="1"/>
    </xf>
    <xf numFmtId="0" fontId="2" fillId="0" borderId="11" xfId="0" applyFont="1" applyBorder="1" applyAlignment="1">
      <alignment wrapText="1"/>
    </xf>
    <xf numFmtId="0" fontId="0" fillId="0" borderId="0" xfId="0" applyAlignment="1">
      <alignment horizontal="center" wrapText="1"/>
    </xf>
    <xf numFmtId="4" fontId="2" fillId="0" borderId="28" xfId="0" applyNumberFormat="1" applyFont="1" applyBorder="1" applyAlignment="1">
      <alignment horizontal="center" wrapText="1"/>
    </xf>
    <xf numFmtId="0" fontId="12" fillId="0" borderId="21" xfId="0" applyFont="1" applyBorder="1" applyAlignment="1">
      <alignment horizontal="center" vertical="center" wrapText="1"/>
    </xf>
    <xf numFmtId="4" fontId="2" fillId="0" borderId="21" xfId="0" applyNumberFormat="1" applyFont="1" applyBorder="1" applyAlignment="1">
      <alignment horizontal="center" wrapText="1"/>
    </xf>
    <xf numFmtId="0" fontId="18" fillId="0" borderId="1" xfId="0" applyFont="1" applyBorder="1" applyAlignment="1">
      <alignment wrapText="1"/>
    </xf>
    <xf numFmtId="0" fontId="16" fillId="5" borderId="3" xfId="4" applyBorder="1" applyAlignment="1">
      <alignment horizontal="center" vertical="center" textRotation="90" wrapText="1"/>
    </xf>
    <xf numFmtId="0" fontId="16" fillId="5" borderId="0" xfId="4" applyBorder="1" applyAlignment="1">
      <alignment horizontal="center" vertical="center" textRotation="90" wrapText="1"/>
    </xf>
    <xf numFmtId="0" fontId="16" fillId="5" borderId="13" xfId="4" applyBorder="1" applyAlignment="1">
      <alignment horizontal="center" vertical="center" textRotation="90" wrapText="1"/>
    </xf>
    <xf numFmtId="0" fontId="16" fillId="5" borderId="15" xfId="4" applyBorder="1" applyAlignment="1">
      <alignment horizontal="center" vertical="center" textRotation="90" wrapText="1"/>
    </xf>
    <xf numFmtId="4" fontId="2" fillId="0" borderId="7" xfId="0" applyNumberFormat="1" applyFont="1" applyBorder="1" applyAlignment="1">
      <alignment horizontal="center" wrapText="1"/>
    </xf>
    <xf numFmtId="0" fontId="2" fillId="0" borderId="7" xfId="0" applyFont="1" applyBorder="1" applyAlignment="1">
      <alignment horizontal="center" vertical="top" wrapText="1"/>
    </xf>
    <xf numFmtId="4" fontId="2" fillId="0" borderId="25" xfId="0" applyNumberFormat="1" applyFont="1" applyBorder="1" applyAlignment="1">
      <alignment wrapText="1"/>
    </xf>
    <xf numFmtId="0" fontId="2" fillId="0" borderId="25" xfId="0" applyFont="1" applyBorder="1" applyAlignment="1">
      <alignment wrapText="1"/>
    </xf>
    <xf numFmtId="0" fontId="2" fillId="0" borderId="2" xfId="0" applyFont="1" applyBorder="1" applyAlignment="1">
      <alignment horizontal="center" wrapText="1"/>
    </xf>
    <xf numFmtId="0" fontId="13" fillId="0" borderId="21" xfId="0" applyFont="1" applyBorder="1" applyAlignment="1">
      <alignment wrapText="1"/>
    </xf>
    <xf numFmtId="0" fontId="2" fillId="0" borderId="25" xfId="0" applyFont="1" applyBorder="1" applyAlignment="1">
      <alignment horizontal="center" wrapText="1"/>
    </xf>
    <xf numFmtId="0" fontId="2" fillId="0" borderId="7" xfId="0" applyFont="1" applyBorder="1" applyAlignment="1">
      <alignment horizontal="center" wrapText="1"/>
    </xf>
    <xf numFmtId="0" fontId="2" fillId="0" borderId="2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0" xfId="0" applyAlignment="1">
      <alignment horizontal="center"/>
    </xf>
    <xf numFmtId="0" fontId="11" fillId="0" borderId="25" xfId="0" applyFont="1" applyBorder="1" applyAlignment="1">
      <alignment horizontal="center" vertical="center" wrapText="1"/>
    </xf>
    <xf numFmtId="4" fontId="2" fillId="0" borderId="25" xfId="0" applyNumberFormat="1" applyFont="1" applyBorder="1" applyAlignment="1">
      <alignment horizontal="center" wrapText="1"/>
    </xf>
    <xf numFmtId="4" fontId="2" fillId="0" borderId="11" xfId="0" applyNumberFormat="1" applyFont="1" applyBorder="1" applyAlignment="1">
      <alignment horizontal="center" wrapText="1"/>
    </xf>
    <xf numFmtId="0" fontId="0" fillId="0" borderId="0" xfId="0"/>
    <xf numFmtId="0" fontId="3" fillId="0" borderId="28" xfId="0" applyFont="1" applyBorder="1" applyAlignment="1">
      <alignment horizontal="center" wrapText="1"/>
    </xf>
    <xf numFmtId="0" fontId="2" fillId="0" borderId="21" xfId="0" applyFont="1" applyBorder="1" applyAlignment="1">
      <alignment horizontal="center" vertical="center" wrapText="1"/>
    </xf>
    <xf numFmtId="0" fontId="13" fillId="0" borderId="21" xfId="0" applyFont="1" applyBorder="1" applyAlignment="1">
      <alignment horizontal="center" vertical="center" wrapText="1"/>
    </xf>
    <xf numFmtId="4" fontId="2" fillId="0" borderId="35" xfId="0" applyNumberFormat="1" applyFont="1" applyBorder="1" applyAlignment="1">
      <alignment horizontal="center" wrapText="1"/>
    </xf>
    <xf numFmtId="0" fontId="3" fillId="0" borderId="34" xfId="0" applyFont="1" applyBorder="1" applyAlignment="1">
      <alignment horizontal="center" vertical="center" wrapText="1"/>
    </xf>
    <xf numFmtId="0" fontId="2" fillId="0" borderId="35" xfId="0" applyFont="1" applyBorder="1" applyAlignment="1">
      <alignment horizontal="center" wrapText="1"/>
    </xf>
    <xf numFmtId="0" fontId="2" fillId="0" borderId="21" xfId="0" applyFont="1" applyBorder="1" applyAlignment="1">
      <alignment horizontal="center" wrapText="1"/>
    </xf>
    <xf numFmtId="0" fontId="13" fillId="0" borderId="35"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1"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right"/>
    </xf>
    <xf numFmtId="0" fontId="7" fillId="0" borderId="1" xfId="0" applyFont="1" applyBorder="1" applyAlignment="1">
      <alignment horizontal="center"/>
    </xf>
    <xf numFmtId="0" fontId="0" fillId="0" borderId="1" xfId="0" applyBorder="1" applyAlignment="1">
      <alignment horizontal="center"/>
    </xf>
    <xf numFmtId="0" fontId="7" fillId="0" borderId="1" xfId="0" applyFont="1" applyBorder="1" applyAlignment="1">
      <alignment horizontal="center" wrapText="1"/>
    </xf>
    <xf numFmtId="4"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2" borderId="5" xfId="1" applyBorder="1" applyAlignment="1">
      <alignment horizontal="center" vertical="center" textRotation="90" wrapText="1"/>
    </xf>
    <xf numFmtId="0" fontId="1" fillId="2" borderId="6" xfId="1" applyBorder="1" applyAlignment="1">
      <alignment horizontal="center" vertical="center" textRotation="90" wrapText="1"/>
    </xf>
    <xf numFmtId="0" fontId="1" fillId="2" borderId="3" xfId="1" applyBorder="1" applyAlignment="1">
      <alignment horizontal="center" vertical="center" textRotation="90" wrapText="1"/>
    </xf>
    <xf numFmtId="0" fontId="1" fillId="2" borderId="4" xfId="1" applyBorder="1" applyAlignment="1">
      <alignment horizontal="center" vertical="center" textRotation="90" wrapText="1"/>
    </xf>
    <xf numFmtId="0" fontId="1" fillId="2" borderId="0" xfId="1" applyBorder="1" applyAlignment="1">
      <alignment horizontal="center" vertical="center" textRotation="90" wrapText="1"/>
    </xf>
    <xf numFmtId="0" fontId="6" fillId="3" borderId="14" xfId="2" applyFont="1" applyAlignment="1">
      <alignment horizontal="center" vertical="top" wrapText="1"/>
    </xf>
    <xf numFmtId="0" fontId="6" fillId="3" borderId="24" xfId="2" applyFont="1" applyBorder="1" applyAlignment="1">
      <alignment horizontal="center" vertical="top" wrapText="1"/>
    </xf>
    <xf numFmtId="0" fontId="6" fillId="3" borderId="24" xfId="2" applyFont="1" applyBorder="1" applyAlignment="1">
      <alignment horizontal="center" vertical="center" wrapText="1"/>
    </xf>
    <xf numFmtId="0" fontId="6" fillId="3" borderId="49" xfId="2" applyFont="1" applyBorder="1" applyAlignment="1">
      <alignment horizontal="center" vertical="center" wrapText="1"/>
    </xf>
    <xf numFmtId="0" fontId="2" fillId="0" borderId="35" xfId="0" applyFont="1" applyBorder="1" applyAlignment="1">
      <alignment horizontal="center" wrapText="1"/>
    </xf>
    <xf numFmtId="0" fontId="2" fillId="0" borderId="7" xfId="0" applyFont="1" applyBorder="1" applyAlignment="1">
      <alignment horizontal="center" wrapText="1"/>
    </xf>
    <xf numFmtId="0" fontId="2" fillId="0" borderId="21" xfId="0" applyFont="1" applyBorder="1" applyAlignment="1">
      <alignment horizontal="center" wrapText="1"/>
    </xf>
    <xf numFmtId="0" fontId="2" fillId="0" borderId="3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1" xfId="0" applyFont="1" applyBorder="1" applyAlignment="1">
      <alignment horizontal="center" vertical="center" wrapText="1"/>
    </xf>
    <xf numFmtId="0" fontId="19" fillId="0" borderId="35" xfId="0" applyFont="1" applyBorder="1" applyAlignment="1">
      <alignment horizontal="left" vertical="center" wrapText="1"/>
    </xf>
    <xf numFmtId="0" fontId="19" fillId="0" borderId="7" xfId="0" applyFont="1" applyBorder="1" applyAlignment="1">
      <alignment horizontal="left" vertical="center" wrapText="1"/>
    </xf>
    <xf numFmtId="0" fontId="19" fillId="0" borderId="21" xfId="0" applyFont="1" applyBorder="1" applyAlignment="1">
      <alignment horizontal="left" vertical="center" wrapText="1"/>
    </xf>
    <xf numFmtId="0" fontId="14" fillId="0" borderId="35" xfId="0" applyFont="1" applyBorder="1" applyAlignment="1">
      <alignment horizontal="center" wrapText="1"/>
    </xf>
    <xf numFmtId="0" fontId="14" fillId="0" borderId="21" xfId="0" applyFont="1" applyBorder="1" applyAlignment="1">
      <alignment horizontal="center" wrapText="1"/>
    </xf>
    <xf numFmtId="0" fontId="10" fillId="0" borderId="0" xfId="0" applyFont="1" applyAlignment="1">
      <alignment horizontal="left"/>
    </xf>
    <xf numFmtId="0" fontId="2" fillId="0" borderId="11" xfId="0" applyFont="1" applyBorder="1" applyAlignment="1">
      <alignment horizont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wrapText="1"/>
    </xf>
    <xf numFmtId="0" fontId="3" fillId="0" borderId="26" xfId="0" applyFont="1" applyBorder="1" applyAlignment="1">
      <alignment horizontal="center" vertical="center" wrapText="1"/>
    </xf>
    <xf numFmtId="0" fontId="8" fillId="4" borderId="3" xfId="3" applyBorder="1" applyAlignment="1">
      <alignment horizontal="center" vertical="center" textRotation="90" wrapText="1"/>
    </xf>
    <xf numFmtId="0" fontId="8" fillId="4" borderId="19" xfId="3" applyBorder="1" applyAlignment="1">
      <alignment horizontal="center" vertical="center" textRotation="90" wrapText="1"/>
    </xf>
    <xf numFmtId="0" fontId="8" fillId="4" borderId="13" xfId="3" applyBorder="1" applyAlignment="1">
      <alignment horizontal="center" vertical="center" textRotation="90" wrapText="1"/>
    </xf>
    <xf numFmtId="0" fontId="8" fillId="4" borderId="46" xfId="3" applyBorder="1" applyAlignment="1">
      <alignment horizontal="center" vertical="center" textRotation="90" wrapText="1"/>
    </xf>
    <xf numFmtId="0" fontId="13" fillId="0" borderId="7" xfId="0" applyFont="1" applyBorder="1" applyAlignment="1">
      <alignment horizontal="center" vertical="center" wrapText="1"/>
    </xf>
    <xf numFmtId="4" fontId="2" fillId="0" borderId="35" xfId="0" applyNumberFormat="1" applyFont="1" applyBorder="1" applyAlignment="1">
      <alignment horizontal="center" wrapText="1"/>
    </xf>
    <xf numFmtId="4" fontId="2" fillId="0" borderId="11" xfId="0" applyNumberFormat="1" applyFont="1" applyBorder="1" applyAlignment="1">
      <alignment horizontal="center" wrapText="1"/>
    </xf>
    <xf numFmtId="0" fontId="13" fillId="0" borderId="35" xfId="0" applyFont="1" applyBorder="1" applyAlignment="1">
      <alignment horizontal="center" wrapText="1"/>
    </xf>
    <xf numFmtId="0" fontId="13" fillId="0" borderId="11" xfId="0" applyFont="1" applyBorder="1" applyAlignment="1">
      <alignment horizont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25" xfId="0" applyFont="1" applyBorder="1" applyAlignment="1">
      <alignment horizontal="center" wrapText="1"/>
    </xf>
    <xf numFmtId="0" fontId="2" fillId="0" borderId="1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4" fontId="2" fillId="0" borderId="25" xfId="0" applyNumberFormat="1" applyFont="1" applyBorder="1" applyAlignment="1">
      <alignment horizontal="center" wrapText="1"/>
    </xf>
    <xf numFmtId="0" fontId="0" fillId="7" borderId="5" xfId="6" applyFont="1" applyBorder="1" applyAlignment="1">
      <alignment horizontal="center" vertical="center" textRotation="90" wrapText="1"/>
    </xf>
    <xf numFmtId="0" fontId="0" fillId="7" borderId="51" xfId="6" applyFont="1" applyBorder="1" applyAlignment="1">
      <alignment horizontal="center" vertical="center" textRotation="90" wrapText="1"/>
    </xf>
    <xf numFmtId="0" fontId="0" fillId="7" borderId="3" xfId="6" applyFont="1" applyBorder="1" applyAlignment="1">
      <alignment horizontal="center" vertical="center" textRotation="90" wrapText="1"/>
    </xf>
    <xf numFmtId="0" fontId="0" fillId="7" borderId="0" xfId="6" applyFont="1" applyBorder="1" applyAlignment="1">
      <alignment horizontal="center" vertical="center" textRotation="90" wrapText="1"/>
    </xf>
    <xf numFmtId="0" fontId="0" fillId="7" borderId="4" xfId="6" applyFont="1" applyBorder="1" applyAlignment="1">
      <alignment horizontal="center" vertical="center" textRotation="90" wrapText="1"/>
    </xf>
    <xf numFmtId="0" fontId="0" fillId="7" borderId="13" xfId="6" applyFont="1" applyBorder="1" applyAlignment="1">
      <alignment horizontal="center" vertical="center" textRotation="90" wrapText="1"/>
    </xf>
    <xf numFmtId="0" fontId="0" fillId="7" borderId="20" xfId="6" applyFont="1" applyBorder="1" applyAlignment="1">
      <alignment horizontal="center" vertical="center" textRotation="90" wrapText="1"/>
    </xf>
    <xf numFmtId="0" fontId="3" fillId="0" borderId="28" xfId="0" applyFont="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0" xfId="0" applyFont="1" applyAlignment="1">
      <alignment horizontal="left" vertical="top" wrapText="1"/>
    </xf>
    <xf numFmtId="0" fontId="0" fillId="0" borderId="0" xfId="0" applyFont="1"/>
    <xf numFmtId="0" fontId="0"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center" vertical="top" wrapText="1"/>
    </xf>
    <xf numFmtId="0" fontId="0" fillId="0" borderId="0" xfId="0" applyFont="1" applyAlignment="1">
      <alignment vertical="top" wrapText="1"/>
    </xf>
    <xf numFmtId="0" fontId="7" fillId="0" borderId="0" xfId="0" applyFont="1"/>
    <xf numFmtId="0" fontId="7" fillId="0" borderId="0" xfId="0" applyFont="1" applyAlignment="1">
      <alignment horizontal="left" vertical="top" wrapText="1"/>
    </xf>
    <xf numFmtId="0" fontId="6" fillId="3" borderId="14" xfId="2" applyFont="1" applyAlignment="1">
      <alignment horizontal="center" wrapText="1"/>
    </xf>
    <xf numFmtId="0" fontId="6" fillId="3" borderId="14" xfId="2" applyFont="1" applyAlignment="1">
      <alignment wrapText="1"/>
    </xf>
    <xf numFmtId="0" fontId="9" fillId="3" borderId="22" xfId="2" applyFont="1" applyBorder="1" applyAlignment="1">
      <alignment horizontal="center" wrapText="1"/>
    </xf>
    <xf numFmtId="0" fontId="9" fillId="3" borderId="23" xfId="2" applyFont="1" applyBorder="1" applyAlignment="1">
      <alignment horizontal="center" wrapText="1"/>
    </xf>
    <xf numFmtId="0" fontId="0" fillId="0" borderId="0" xfId="0" applyAlignment="1">
      <alignment wrapText="1"/>
    </xf>
    <xf numFmtId="0" fontId="6" fillId="3" borderId="24" xfId="2" applyFont="1" applyBorder="1" applyAlignment="1">
      <alignment horizontal="center" wrapText="1"/>
    </xf>
    <xf numFmtId="0" fontId="0" fillId="0" borderId="1" xfId="0" applyBorder="1" applyAlignment="1">
      <alignment wrapText="1"/>
    </xf>
    <xf numFmtId="4" fontId="2" fillId="0" borderId="1" xfId="0" applyNumberFormat="1" applyFont="1" applyBorder="1" applyAlignment="1">
      <alignment horizontal="center" wrapText="1"/>
    </xf>
    <xf numFmtId="0" fontId="0" fillId="0" borderId="34" xfId="0" applyBorder="1" applyAlignment="1">
      <alignment wrapText="1"/>
    </xf>
    <xf numFmtId="4" fontId="0" fillId="0" borderId="34" xfId="0" applyNumberFormat="1" applyBorder="1" applyAlignment="1">
      <alignment wrapText="1"/>
    </xf>
    <xf numFmtId="4" fontId="2" fillId="0" borderId="34" xfId="0" applyNumberFormat="1" applyFont="1" applyBorder="1" applyAlignment="1">
      <alignment wrapText="1"/>
    </xf>
    <xf numFmtId="0" fontId="2" fillId="0" borderId="45" xfId="0" applyFont="1" applyBorder="1" applyAlignment="1">
      <alignment horizontal="center" wrapText="1"/>
    </xf>
    <xf numFmtId="0" fontId="0" fillId="0" borderId="7" xfId="0" applyBorder="1" applyAlignment="1">
      <alignment horizontal="center" wrapText="1"/>
    </xf>
    <xf numFmtId="4" fontId="0" fillId="0" borderId="0" xfId="0" applyNumberFormat="1" applyAlignment="1">
      <alignment wrapText="1"/>
    </xf>
    <xf numFmtId="4" fontId="2" fillId="0" borderId="21" xfId="0" applyNumberFormat="1" applyFont="1" applyBorder="1" applyAlignment="1">
      <alignment horizontal="center" wrapText="1"/>
    </xf>
    <xf numFmtId="0" fontId="2" fillId="0" borderId="40" xfId="0" applyFont="1" applyBorder="1" applyAlignment="1">
      <alignment horizontal="center" wrapText="1"/>
    </xf>
    <xf numFmtId="0" fontId="0" fillId="0" borderId="35" xfId="0" applyBorder="1" applyAlignment="1">
      <alignment horizontal="center" wrapText="1"/>
    </xf>
    <xf numFmtId="0" fontId="2" fillId="0" borderId="45" xfId="0" applyFont="1" applyBorder="1" applyAlignment="1">
      <alignment horizontal="center" wrapText="1"/>
    </xf>
    <xf numFmtId="0" fontId="0" fillId="0" borderId="7" xfId="0" applyBorder="1" applyAlignment="1">
      <alignment horizontal="center" wrapText="1"/>
    </xf>
    <xf numFmtId="4" fontId="2" fillId="0" borderId="7" xfId="0" applyNumberFormat="1" applyFont="1" applyBorder="1" applyAlignment="1">
      <alignment horizontal="center" wrapText="1"/>
    </xf>
    <xf numFmtId="0" fontId="2" fillId="0" borderId="31" xfId="0" applyFont="1" applyBorder="1" applyAlignment="1">
      <alignment horizontal="center" wrapText="1"/>
    </xf>
    <xf numFmtId="0" fontId="0" fillId="0" borderId="21" xfId="0" applyBorder="1" applyAlignment="1">
      <alignment horizontal="center" wrapText="1"/>
    </xf>
    <xf numFmtId="0" fontId="2" fillId="0" borderId="48" xfId="0" applyFont="1" applyBorder="1" applyAlignment="1">
      <alignment horizontal="center" wrapText="1"/>
    </xf>
    <xf numFmtId="0" fontId="2" fillId="0" borderId="48" xfId="0" applyFont="1" applyBorder="1" applyAlignment="1">
      <alignment wrapText="1"/>
    </xf>
    <xf numFmtId="0" fontId="4" fillId="0" borderId="1" xfId="0" applyFont="1" applyBorder="1" applyAlignment="1">
      <alignment horizontal="justify" vertical="center" wrapText="1"/>
    </xf>
    <xf numFmtId="0" fontId="11" fillId="0" borderId="1" xfId="0" applyFont="1" applyBorder="1" applyAlignment="1">
      <alignment horizontal="justify" vertical="center" wrapText="1"/>
    </xf>
    <xf numFmtId="4" fontId="2" fillId="0" borderId="1" xfId="0" applyNumberFormat="1" applyFont="1" applyBorder="1" applyAlignment="1">
      <alignment horizontal="center" wrapText="1"/>
    </xf>
    <xf numFmtId="0" fontId="1" fillId="2" borderId="13" xfId="1" applyBorder="1" applyAlignment="1">
      <alignment horizontal="center" wrapText="1"/>
    </xf>
    <xf numFmtId="0" fontId="1" fillId="2" borderId="15" xfId="1" applyBorder="1" applyAlignment="1">
      <alignment horizontal="center" wrapText="1"/>
    </xf>
    <xf numFmtId="0" fontId="1" fillId="2" borderId="46" xfId="1" applyBorder="1" applyAlignment="1">
      <alignment horizontal="center" wrapText="1"/>
    </xf>
    <xf numFmtId="0" fontId="0" fillId="0" borderId="47" xfId="0" applyBorder="1" applyAlignment="1">
      <alignment wrapText="1"/>
    </xf>
    <xf numFmtId="0" fontId="0" fillId="0" borderId="34" xfId="0" applyBorder="1" applyAlignment="1">
      <alignment horizontal="center" wrapText="1"/>
    </xf>
    <xf numFmtId="0" fontId="2" fillId="0" borderId="27" xfId="0" applyFont="1" applyBorder="1" applyAlignment="1">
      <alignment horizontal="center" wrapText="1"/>
    </xf>
    <xf numFmtId="0" fontId="2" fillId="0" borderId="32" xfId="0" applyFont="1" applyBorder="1" applyAlignment="1">
      <alignment wrapText="1"/>
    </xf>
    <xf numFmtId="0" fontId="2" fillId="0" borderId="29" xfId="0" applyFont="1" applyBorder="1" applyAlignment="1">
      <alignment wrapText="1"/>
    </xf>
    <xf numFmtId="0" fontId="2" fillId="0" borderId="0" xfId="0" applyFont="1" applyAlignment="1">
      <alignment horizontal="justify" vertical="center" wrapText="1"/>
    </xf>
    <xf numFmtId="4" fontId="2" fillId="0" borderId="29" xfId="0" applyNumberFormat="1" applyFont="1" applyBorder="1" applyAlignment="1">
      <alignment wrapText="1"/>
    </xf>
    <xf numFmtId="4" fontId="2" fillId="0" borderId="36" xfId="0" applyNumberFormat="1" applyFont="1" applyBorder="1" applyAlignment="1">
      <alignment wrapText="1"/>
    </xf>
    <xf numFmtId="0" fontId="2" fillId="0" borderId="40" xfId="0" applyFont="1" applyBorder="1" applyAlignment="1">
      <alignment horizontal="center" wrapText="1"/>
    </xf>
    <xf numFmtId="0" fontId="2" fillId="0" borderId="31" xfId="0" applyFont="1" applyBorder="1" applyAlignment="1">
      <alignment horizontal="center" wrapText="1"/>
    </xf>
    <xf numFmtId="4" fontId="16" fillId="5" borderId="16" xfId="4" applyNumberFormat="1" applyBorder="1" applyAlignment="1">
      <alignment wrapText="1"/>
    </xf>
    <xf numFmtId="0" fontId="0" fillId="0" borderId="0" xfId="0" applyAlignment="1">
      <alignment wrapText="1"/>
    </xf>
    <xf numFmtId="0" fontId="2" fillId="0" borderId="43" xfId="0" applyFont="1" applyBorder="1" applyAlignment="1">
      <alignment wrapText="1"/>
    </xf>
    <xf numFmtId="4" fontId="2" fillId="0" borderId="28" xfId="0" applyNumberFormat="1" applyFont="1" applyBorder="1" applyAlignment="1">
      <alignment wrapText="1"/>
    </xf>
    <xf numFmtId="0" fontId="8" fillId="4" borderId="15" xfId="3" applyBorder="1" applyAlignment="1">
      <alignment horizontal="center" wrapText="1"/>
    </xf>
    <xf numFmtId="0" fontId="8" fillId="4" borderId="46" xfId="3" applyBorder="1" applyAlignment="1">
      <alignment horizontal="center" wrapText="1"/>
    </xf>
    <xf numFmtId="4" fontId="8" fillId="4" borderId="16" xfId="3" applyNumberFormat="1" applyBorder="1" applyAlignment="1">
      <alignment wrapText="1"/>
    </xf>
    <xf numFmtId="0" fontId="17" fillId="8" borderId="3" xfId="7" applyBorder="1" applyAlignment="1">
      <alignment horizontal="center" vertical="center" textRotation="90" wrapText="1"/>
    </xf>
    <xf numFmtId="0" fontId="17" fillId="8" borderId="4" xfId="7" applyBorder="1" applyAlignment="1">
      <alignment horizontal="center" vertical="center" textRotation="90" wrapText="1"/>
    </xf>
    <xf numFmtId="0" fontId="2" fillId="0" borderId="19" xfId="0" applyFont="1" applyBorder="1" applyAlignment="1">
      <alignment wrapText="1"/>
    </xf>
    <xf numFmtId="0" fontId="17" fillId="8" borderId="13" xfId="7" applyBorder="1" applyAlignment="1">
      <alignment horizontal="center" vertical="center" textRotation="90" wrapText="1"/>
    </xf>
    <xf numFmtId="0" fontId="17" fillId="8" borderId="20" xfId="7" applyBorder="1" applyAlignment="1">
      <alignment horizontal="center" vertical="center" textRotation="90" wrapText="1"/>
    </xf>
    <xf numFmtId="0" fontId="17" fillId="8" borderId="9" xfId="7" applyBorder="1" applyAlignment="1">
      <alignment horizontal="center" wrapText="1"/>
    </xf>
    <xf numFmtId="0" fontId="17" fillId="8" borderId="10" xfId="7" applyBorder="1" applyAlignment="1">
      <alignment horizontal="center" wrapText="1"/>
    </xf>
    <xf numFmtId="0" fontId="17" fillId="8" borderId="37" xfId="7" applyBorder="1" applyAlignment="1">
      <alignment horizontal="center" wrapText="1"/>
    </xf>
    <xf numFmtId="4" fontId="17" fillId="8" borderId="38" xfId="7" applyNumberFormat="1" applyBorder="1" applyAlignment="1">
      <alignment wrapText="1"/>
    </xf>
    <xf numFmtId="4" fontId="2" fillId="0" borderId="38" xfId="0" applyNumberFormat="1" applyFont="1" applyBorder="1" applyAlignment="1">
      <alignment wrapText="1"/>
    </xf>
    <xf numFmtId="0" fontId="0" fillId="0" borderId="39" xfId="0" applyBorder="1" applyAlignment="1">
      <alignment wrapText="1"/>
    </xf>
    <xf numFmtId="0" fontId="3" fillId="0" borderId="33" xfId="0" applyFont="1" applyBorder="1" applyAlignment="1">
      <alignment horizontal="center" vertical="center" wrapText="1"/>
    </xf>
    <xf numFmtId="0" fontId="3" fillId="0" borderId="34" xfId="0" applyFont="1" applyBorder="1" applyAlignment="1">
      <alignment horizontal="center" wrapText="1"/>
    </xf>
    <xf numFmtId="0" fontId="17" fillId="6" borderId="3" xfId="5" applyBorder="1" applyAlignment="1">
      <alignment horizontal="center" vertical="center" textRotation="90" wrapText="1"/>
    </xf>
    <xf numFmtId="0" fontId="17" fillId="6" borderId="4" xfId="5" applyBorder="1" applyAlignment="1">
      <alignment horizontal="center" vertical="center" textRotation="90" wrapText="1"/>
    </xf>
    <xf numFmtId="0" fontId="3" fillId="0" borderId="12" xfId="0" applyFont="1" applyBorder="1" applyAlignment="1">
      <alignment horizontal="center" wrapText="1"/>
    </xf>
    <xf numFmtId="0" fontId="0" fillId="0" borderId="11" xfId="0" applyBorder="1" applyAlignment="1">
      <alignment horizontal="center" wrapText="1"/>
    </xf>
    <xf numFmtId="0" fontId="3" fillId="0" borderId="43" xfId="0" applyFont="1" applyBorder="1" applyAlignment="1">
      <alignment horizontal="center" wrapText="1"/>
    </xf>
    <xf numFmtId="0" fontId="0" fillId="0" borderId="28" xfId="0" applyBorder="1" applyAlignment="1">
      <alignment horizontal="center" wrapText="1"/>
    </xf>
    <xf numFmtId="4" fontId="2" fillId="0" borderId="28" xfId="0" applyNumberFormat="1" applyFont="1" applyBorder="1" applyAlignment="1">
      <alignment horizontal="center" wrapText="1"/>
    </xf>
    <xf numFmtId="0" fontId="3" fillId="0" borderId="44" xfId="0" applyFont="1" applyBorder="1" applyAlignment="1">
      <alignment horizontal="center" wrapText="1"/>
    </xf>
    <xf numFmtId="4" fontId="2" fillId="0" borderId="8" xfId="0" applyNumberFormat="1" applyFont="1" applyBorder="1" applyAlignment="1">
      <alignment horizontal="center" wrapText="1"/>
    </xf>
    <xf numFmtId="0" fontId="3" fillId="0" borderId="18" xfId="0" applyFont="1" applyBorder="1" applyAlignment="1">
      <alignment horizontal="center" wrapText="1"/>
    </xf>
    <xf numFmtId="4" fontId="2" fillId="0" borderId="16" xfId="0" applyNumberFormat="1" applyFont="1" applyBorder="1" applyAlignment="1">
      <alignment horizontal="center" wrapText="1"/>
    </xf>
    <xf numFmtId="0" fontId="17" fillId="6" borderId="13" xfId="5" applyBorder="1" applyAlignment="1">
      <alignment horizontal="center" vertical="center" textRotation="90" wrapText="1"/>
    </xf>
    <xf numFmtId="0" fontId="17" fillId="6" borderId="20" xfId="5" applyBorder="1" applyAlignment="1">
      <alignment horizontal="center" vertical="center" textRotation="90" wrapText="1"/>
    </xf>
    <xf numFmtId="0" fontId="17" fillId="6" borderId="10" xfId="5" applyBorder="1" applyAlignment="1">
      <alignment horizontal="center" wrapText="1"/>
    </xf>
    <xf numFmtId="0" fontId="17" fillId="6" borderId="37" xfId="5" applyBorder="1" applyAlignment="1">
      <alignment horizontal="center" wrapText="1"/>
    </xf>
    <xf numFmtId="4" fontId="17" fillId="6" borderId="38" xfId="5" applyNumberFormat="1" applyBorder="1" applyAlignment="1">
      <alignment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0" fillId="7" borderId="12" xfId="6" applyFont="1" applyBorder="1" applyAlignment="1">
      <alignment horizontal="center" wrapText="1"/>
    </xf>
    <xf numFmtId="0" fontId="15" fillId="7" borderId="11" xfId="6" applyBorder="1" applyAlignment="1">
      <alignment horizontal="center" wrapText="1"/>
    </xf>
    <xf numFmtId="4" fontId="15" fillId="7" borderId="11" xfId="6" applyNumberFormat="1" applyBorder="1" applyAlignment="1">
      <alignment horizontal="center" wrapText="1"/>
    </xf>
    <xf numFmtId="0" fontId="3" fillId="0" borderId="0" xfId="0" applyFont="1" applyAlignment="1">
      <alignment vertical="center" wrapText="1"/>
    </xf>
    <xf numFmtId="0" fontId="5" fillId="3" borderId="14" xfId="2" applyAlignment="1">
      <alignment horizontal="center" vertical="center" wrapText="1"/>
    </xf>
    <xf numFmtId="4" fontId="5" fillId="3" borderId="22" xfId="2" applyNumberFormat="1" applyBorder="1" applyAlignment="1">
      <alignment wrapText="1"/>
    </xf>
    <xf numFmtId="0" fontId="16" fillId="5" borderId="52" xfId="4" applyBorder="1" applyAlignment="1">
      <alignment horizontal="center" wrapText="1"/>
    </xf>
    <xf numFmtId="0" fontId="16" fillId="5" borderId="53" xfId="4" applyBorder="1" applyAlignment="1">
      <alignment horizontal="center" wrapText="1"/>
    </xf>
    <xf numFmtId="0" fontId="16" fillId="5" borderId="54" xfId="4" applyBorder="1" applyAlignment="1">
      <alignment horizontal="center" wrapText="1"/>
    </xf>
  </cellXfs>
  <cellStyles count="8">
    <cellStyle name="20% - Isticanje2" xfId="6" builtinId="34"/>
    <cellStyle name="60% - Isticanje1" xfId="5" builtinId="32"/>
    <cellStyle name="60% - Isticanje4" xfId="7" builtinId="44"/>
    <cellStyle name="Dobro" xfId="3" builtinId="26"/>
    <cellStyle name="Loše" xfId="4" builtinId="27"/>
    <cellStyle name="Neutralno" xfId="1" builtinId="28"/>
    <cellStyle name="Normalno" xfId="0" builtinId="0"/>
    <cellStyle name="Provjera ćelije" xfId="2"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
  <sheetViews>
    <sheetView tabSelected="1" zoomScaleNormal="100" workbookViewId="0">
      <selection activeCell="H92" sqref="H92"/>
    </sheetView>
  </sheetViews>
  <sheetFormatPr defaultRowHeight="15" x14ac:dyDescent="0.25"/>
  <cols>
    <col min="1" max="1" width="5.28515625" customWidth="1"/>
    <col min="2" max="2" width="3.7109375" customWidth="1"/>
    <col min="3" max="3" width="5.28515625" customWidth="1"/>
    <col min="4" max="4" width="13.140625" customWidth="1"/>
    <col min="5" max="5" width="11.85546875" customWidth="1"/>
    <col min="6" max="7" width="12.42578125" customWidth="1"/>
    <col min="8" max="8" width="9.42578125" customWidth="1"/>
    <col min="9" max="9" width="22.28515625" customWidth="1"/>
    <col min="10" max="11" width="15.5703125" customWidth="1"/>
    <col min="12" max="12" width="13.42578125" customWidth="1"/>
    <col min="15" max="15" width="10.140625" bestFit="1" customWidth="1"/>
    <col min="16" max="16" width="11.7109375" bestFit="1" customWidth="1"/>
    <col min="17" max="18" width="0" hidden="1" customWidth="1"/>
    <col min="19" max="19" width="12.7109375" bestFit="1" customWidth="1"/>
    <col min="20" max="20" width="10.140625" bestFit="1" customWidth="1"/>
    <col min="21" max="22" width="11.7109375" bestFit="1" customWidth="1"/>
    <col min="23" max="23" width="10.140625" bestFit="1" customWidth="1"/>
    <col min="24" max="24" width="11.7109375" bestFit="1" customWidth="1"/>
  </cols>
  <sheetData>
    <row r="1" spans="1:13" s="138" customFormat="1" ht="15" customHeight="1" x14ac:dyDescent="0.25">
      <c r="A1" s="137" t="s">
        <v>110</v>
      </c>
      <c r="B1" s="137"/>
      <c r="C1" s="137"/>
      <c r="D1" s="137"/>
      <c r="E1" s="137"/>
      <c r="F1" s="137"/>
      <c r="G1" s="137"/>
      <c r="H1" s="137"/>
      <c r="I1" s="137"/>
      <c r="J1" s="137"/>
      <c r="K1" s="137"/>
      <c r="L1" s="137"/>
    </row>
    <row r="2" spans="1:13" s="138" customFormat="1" x14ac:dyDescent="0.25">
      <c r="A2" s="137"/>
      <c r="B2" s="137"/>
      <c r="C2" s="137"/>
      <c r="D2" s="137"/>
      <c r="E2" s="137"/>
      <c r="F2" s="137"/>
      <c r="G2" s="137"/>
      <c r="H2" s="137"/>
      <c r="I2" s="137"/>
      <c r="J2" s="137"/>
      <c r="K2" s="137"/>
      <c r="L2" s="137"/>
    </row>
    <row r="3" spans="1:13" s="138" customFormat="1" x14ac:dyDescent="0.25">
      <c r="A3" s="137"/>
      <c r="B3" s="137"/>
      <c r="C3" s="137"/>
      <c r="D3" s="137"/>
      <c r="E3" s="137"/>
      <c r="F3" s="137"/>
      <c r="G3" s="137"/>
      <c r="H3" s="137"/>
      <c r="I3" s="137"/>
      <c r="J3" s="137"/>
      <c r="K3" s="137"/>
      <c r="L3" s="137"/>
    </row>
    <row r="4" spans="1:13" s="138" customFormat="1" x14ac:dyDescent="0.25">
      <c r="A4" s="137"/>
      <c r="B4" s="137"/>
      <c r="C4" s="137"/>
      <c r="D4" s="137"/>
      <c r="E4" s="137"/>
      <c r="F4" s="137"/>
      <c r="G4" s="137"/>
      <c r="H4" s="137"/>
      <c r="I4" s="137"/>
      <c r="J4" s="137"/>
      <c r="K4" s="137"/>
      <c r="L4" s="137"/>
    </row>
    <row r="5" spans="1:13" s="138" customFormat="1" ht="18.75" customHeight="1" x14ac:dyDescent="0.25">
      <c r="A5" s="139"/>
      <c r="B5" s="139"/>
      <c r="C5" s="140" t="s">
        <v>111</v>
      </c>
      <c r="D5" s="140"/>
      <c r="E5" s="140"/>
      <c r="F5" s="140"/>
      <c r="G5" s="140"/>
      <c r="H5" s="140"/>
      <c r="I5" s="140"/>
      <c r="J5" s="140"/>
      <c r="K5" s="141"/>
      <c r="L5" s="139"/>
    </row>
    <row r="6" spans="1:13" s="138" customFormat="1" x14ac:dyDescent="0.25">
      <c r="A6" s="142"/>
      <c r="B6" s="142"/>
      <c r="C6" s="142"/>
      <c r="D6" s="142"/>
      <c r="E6" s="142"/>
      <c r="F6" s="141"/>
      <c r="G6" s="141"/>
      <c r="H6" s="141"/>
      <c r="I6" s="142"/>
      <c r="J6" s="142"/>
      <c r="K6" s="142"/>
      <c r="L6" s="142"/>
    </row>
    <row r="7" spans="1:13" s="138" customFormat="1" x14ac:dyDescent="0.25">
      <c r="G7" s="143" t="s">
        <v>38</v>
      </c>
    </row>
    <row r="8" spans="1:13" s="138" customFormat="1" x14ac:dyDescent="0.25">
      <c r="B8" s="137" t="s">
        <v>109</v>
      </c>
      <c r="C8" s="137"/>
      <c r="D8" s="137"/>
      <c r="E8" s="137"/>
      <c r="F8" s="137"/>
      <c r="G8" s="137"/>
      <c r="H8" s="137"/>
      <c r="I8" s="137"/>
      <c r="J8" s="137"/>
      <c r="K8" s="137"/>
      <c r="L8" s="137"/>
    </row>
    <row r="9" spans="1:13" s="138" customFormat="1" x14ac:dyDescent="0.25">
      <c r="B9" s="137"/>
      <c r="C9" s="137"/>
      <c r="D9" s="137"/>
      <c r="E9" s="137"/>
      <c r="F9" s="137"/>
      <c r="G9" s="137"/>
      <c r="H9" s="137"/>
      <c r="I9" s="137"/>
      <c r="J9" s="137"/>
      <c r="K9" s="137"/>
      <c r="L9" s="137"/>
    </row>
    <row r="10" spans="1:13" s="138" customFormat="1" x14ac:dyDescent="0.25">
      <c r="B10" s="139"/>
      <c r="C10" s="139"/>
      <c r="D10" s="139"/>
      <c r="E10" s="139"/>
      <c r="F10" s="139"/>
      <c r="G10" s="139"/>
      <c r="H10" s="139"/>
      <c r="I10" s="139"/>
      <c r="J10" s="139"/>
      <c r="K10" s="139"/>
      <c r="L10" s="139"/>
    </row>
    <row r="11" spans="1:13" s="138" customFormat="1" x14ac:dyDescent="0.25">
      <c r="B11" s="139"/>
      <c r="C11" s="139"/>
      <c r="D11" s="139"/>
      <c r="E11" s="139"/>
      <c r="F11" s="139"/>
      <c r="G11" s="144" t="s">
        <v>39</v>
      </c>
      <c r="H11" s="139"/>
      <c r="I11" s="139"/>
      <c r="J11" s="139"/>
      <c r="K11" s="139"/>
      <c r="L11" s="139"/>
    </row>
    <row r="12" spans="1:13" s="138" customFormat="1" x14ac:dyDescent="0.25">
      <c r="B12" s="137" t="s">
        <v>70</v>
      </c>
      <c r="C12" s="137"/>
      <c r="D12" s="137"/>
      <c r="E12" s="137"/>
      <c r="F12" s="137"/>
      <c r="G12" s="137"/>
      <c r="H12" s="137"/>
      <c r="I12" s="137"/>
      <c r="J12" s="137"/>
      <c r="K12" s="137"/>
      <c r="L12" s="137"/>
    </row>
    <row r="13" spans="1:13" s="138" customFormat="1" x14ac:dyDescent="0.25">
      <c r="B13" s="137"/>
      <c r="C13" s="137"/>
      <c r="D13" s="137"/>
      <c r="E13" s="137"/>
      <c r="F13" s="137"/>
      <c r="G13" s="137"/>
      <c r="H13" s="137"/>
      <c r="I13" s="137"/>
      <c r="J13" s="137"/>
      <c r="K13" s="137"/>
      <c r="L13" s="137"/>
    </row>
    <row r="14" spans="1:13" ht="17.25" customHeight="1" thickBot="1" x14ac:dyDescent="0.3"/>
    <row r="15" spans="1:13" s="149" customFormat="1" ht="80.25" customHeight="1" thickTop="1" thickBot="1" x14ac:dyDescent="0.3">
      <c r="A15" s="145"/>
      <c r="B15" s="145"/>
      <c r="C15" s="146"/>
      <c r="D15" s="88" t="s">
        <v>0</v>
      </c>
      <c r="E15" s="88" t="s">
        <v>15</v>
      </c>
      <c r="F15" s="88" t="s">
        <v>1</v>
      </c>
      <c r="G15" s="88" t="s">
        <v>9</v>
      </c>
      <c r="H15" s="88" t="s">
        <v>2</v>
      </c>
      <c r="I15" s="90" t="s">
        <v>5</v>
      </c>
      <c r="J15" s="90" t="s">
        <v>82</v>
      </c>
      <c r="K15" s="90" t="s">
        <v>83</v>
      </c>
      <c r="L15" s="147" t="s">
        <v>7</v>
      </c>
      <c r="M15" s="148"/>
    </row>
    <row r="16" spans="1:13" s="149" customFormat="1" ht="36" thickTop="1" thickBot="1" x14ac:dyDescent="0.3">
      <c r="A16" s="150"/>
      <c r="B16" s="150"/>
      <c r="C16" s="6" t="s">
        <v>4</v>
      </c>
      <c r="D16" s="89"/>
      <c r="E16" s="89"/>
      <c r="F16" s="89"/>
      <c r="G16" s="89"/>
      <c r="H16" s="89"/>
      <c r="I16" s="91"/>
      <c r="J16" s="91"/>
      <c r="K16" s="91"/>
      <c r="L16" s="7" t="s">
        <v>6</v>
      </c>
      <c r="M16" s="7" t="s">
        <v>42</v>
      </c>
    </row>
    <row r="17" spans="1:24" s="153" customFormat="1" ht="68.25" thickBot="1" x14ac:dyDescent="0.3">
      <c r="A17" s="83" t="s">
        <v>80</v>
      </c>
      <c r="B17" s="84"/>
      <c r="C17" s="49">
        <v>359</v>
      </c>
      <c r="D17" s="55" t="s">
        <v>8</v>
      </c>
      <c r="E17" s="151"/>
      <c r="F17" s="151"/>
      <c r="G17" s="151"/>
      <c r="H17" s="151"/>
      <c r="I17" s="53" t="s">
        <v>91</v>
      </c>
      <c r="J17" s="152">
        <v>200000</v>
      </c>
      <c r="K17" s="59">
        <v>357000</v>
      </c>
      <c r="L17" s="8">
        <v>357000</v>
      </c>
      <c r="M17" s="1" t="s">
        <v>37</v>
      </c>
      <c r="O17" s="154"/>
      <c r="P17" s="155"/>
      <c r="S17" s="154"/>
      <c r="T17" s="154"/>
      <c r="U17" s="154"/>
      <c r="V17" s="154"/>
      <c r="W17" s="154"/>
      <c r="X17" s="154"/>
    </row>
    <row r="18" spans="1:24" s="149" customFormat="1" ht="24.75" thickTop="1" thickBot="1" x14ac:dyDescent="0.3">
      <c r="A18" s="85"/>
      <c r="B18" s="86"/>
      <c r="C18" s="156" t="s">
        <v>60</v>
      </c>
      <c r="D18" s="52"/>
      <c r="E18" s="54" t="s">
        <v>61</v>
      </c>
      <c r="F18" s="157"/>
      <c r="G18" s="157"/>
      <c r="H18" s="157"/>
      <c r="I18" s="98" t="s">
        <v>92</v>
      </c>
      <c r="J18" s="116">
        <v>1150000</v>
      </c>
      <c r="K18" s="116">
        <v>1510000</v>
      </c>
      <c r="L18" s="12">
        <v>680812.87</v>
      </c>
      <c r="M18" s="23" t="s">
        <v>24</v>
      </c>
      <c r="P18" s="158"/>
      <c r="S18" s="158"/>
      <c r="T18" s="158"/>
      <c r="U18" s="158"/>
      <c r="V18" s="158"/>
    </row>
    <row r="19" spans="1:24" s="149" customFormat="1" ht="165" customHeight="1" thickTop="1" thickBot="1" x14ac:dyDescent="0.3">
      <c r="A19" s="85"/>
      <c r="B19" s="86"/>
      <c r="C19" s="156"/>
      <c r="D19" s="52"/>
      <c r="E19" s="54"/>
      <c r="F19" s="157"/>
      <c r="G19" s="157"/>
      <c r="H19" s="157"/>
      <c r="I19" s="99"/>
      <c r="J19" s="159"/>
      <c r="K19" s="159"/>
      <c r="L19" s="12">
        <v>829187.13</v>
      </c>
      <c r="M19" s="50" t="s">
        <v>28</v>
      </c>
      <c r="P19" s="158"/>
      <c r="S19" s="158"/>
      <c r="T19" s="158"/>
      <c r="U19" s="158"/>
      <c r="V19" s="158"/>
    </row>
    <row r="20" spans="1:24" s="149" customFormat="1" ht="84.75" customHeight="1" thickTop="1" thickBot="1" x14ac:dyDescent="0.3">
      <c r="A20" s="85"/>
      <c r="B20" s="86"/>
      <c r="C20" s="160" t="s">
        <v>18</v>
      </c>
      <c r="D20" s="92"/>
      <c r="E20" s="95" t="s">
        <v>19</v>
      </c>
      <c r="F20" s="161"/>
      <c r="G20" s="161"/>
      <c r="H20" s="161"/>
      <c r="I20" s="100" t="s">
        <v>93</v>
      </c>
      <c r="J20" s="116">
        <v>7745000</v>
      </c>
      <c r="K20" s="116">
        <v>1770000</v>
      </c>
      <c r="L20" s="12">
        <v>950000</v>
      </c>
      <c r="M20" s="23" t="s">
        <v>27</v>
      </c>
      <c r="P20" s="158"/>
      <c r="S20" s="158"/>
      <c r="T20" s="158"/>
      <c r="U20" s="158"/>
      <c r="V20" s="158"/>
    </row>
    <row r="21" spans="1:24" s="149" customFormat="1" ht="45.75" customHeight="1" thickTop="1" x14ac:dyDescent="0.25">
      <c r="A21" s="85"/>
      <c r="B21" s="86"/>
      <c r="C21" s="162"/>
      <c r="D21" s="93"/>
      <c r="E21" s="96"/>
      <c r="F21" s="163"/>
      <c r="G21" s="163"/>
      <c r="H21" s="163"/>
      <c r="I21" s="101"/>
      <c r="J21" s="164"/>
      <c r="K21" s="164"/>
      <c r="L21" s="28">
        <v>166666.67000000001</v>
      </c>
      <c r="M21" s="3" t="s">
        <v>28</v>
      </c>
      <c r="P21" s="158"/>
      <c r="S21" s="158"/>
      <c r="T21" s="158"/>
      <c r="U21" s="158"/>
      <c r="V21" s="158"/>
    </row>
    <row r="22" spans="1:24" s="149" customFormat="1" ht="24" thickBot="1" x14ac:dyDescent="0.3">
      <c r="A22" s="85"/>
      <c r="B22" s="86"/>
      <c r="C22" s="165"/>
      <c r="D22" s="94"/>
      <c r="E22" s="97"/>
      <c r="F22" s="166"/>
      <c r="G22" s="166"/>
      <c r="H22" s="166"/>
      <c r="I22" s="102"/>
      <c r="J22" s="159"/>
      <c r="K22" s="117"/>
      <c r="L22" s="25">
        <v>653333.32999999996</v>
      </c>
      <c r="M22" s="24" t="s">
        <v>72</v>
      </c>
    </row>
    <row r="23" spans="1:24" s="149" customFormat="1" ht="76.5" customHeight="1" thickTop="1" x14ac:dyDescent="0.25">
      <c r="A23" s="85"/>
      <c r="B23" s="86"/>
      <c r="C23" s="160">
        <v>510</v>
      </c>
      <c r="D23" s="92"/>
      <c r="E23" s="95"/>
      <c r="F23" s="161"/>
      <c r="G23" s="103" t="s">
        <v>52</v>
      </c>
      <c r="H23" s="161"/>
      <c r="I23" s="70" t="s">
        <v>94</v>
      </c>
      <c r="J23" s="116">
        <v>245000</v>
      </c>
      <c r="K23" s="126">
        <v>210000</v>
      </c>
      <c r="L23" s="8">
        <v>68000</v>
      </c>
      <c r="M23" s="26" t="s">
        <v>24</v>
      </c>
    </row>
    <row r="24" spans="1:24" s="149" customFormat="1" ht="69" thickBot="1" x14ac:dyDescent="0.3">
      <c r="A24" s="85"/>
      <c r="B24" s="86"/>
      <c r="C24" s="167"/>
      <c r="D24" s="94"/>
      <c r="E24" s="97"/>
      <c r="F24" s="166"/>
      <c r="G24" s="104"/>
      <c r="H24" s="166"/>
      <c r="I24" s="71"/>
      <c r="J24" s="159"/>
      <c r="K24" s="117"/>
      <c r="L24" s="8">
        <v>142000</v>
      </c>
      <c r="M24" s="26" t="s">
        <v>45</v>
      </c>
    </row>
    <row r="25" spans="1:24" s="149" customFormat="1" ht="57" thickTop="1" x14ac:dyDescent="0.25">
      <c r="A25" s="85"/>
      <c r="B25" s="86"/>
      <c r="C25" s="168" t="s">
        <v>20</v>
      </c>
      <c r="D25" s="3"/>
      <c r="E25" s="33" t="s">
        <v>21</v>
      </c>
      <c r="F25" s="3"/>
      <c r="G25" s="3"/>
      <c r="H25" s="3"/>
      <c r="I25" s="169" t="s">
        <v>95</v>
      </c>
      <c r="J25" s="28">
        <v>150000</v>
      </c>
      <c r="K25" s="34">
        <v>0</v>
      </c>
      <c r="L25" s="34">
        <v>0</v>
      </c>
      <c r="M25" s="35"/>
    </row>
    <row r="26" spans="1:24" s="149" customFormat="1" ht="81" customHeight="1" x14ac:dyDescent="0.25">
      <c r="A26" s="85"/>
      <c r="B26" s="87"/>
      <c r="C26" s="51" t="s">
        <v>53</v>
      </c>
      <c r="D26" s="52"/>
      <c r="E26" s="54"/>
      <c r="F26" s="52"/>
      <c r="G26" s="52" t="s">
        <v>54</v>
      </c>
      <c r="H26" s="52"/>
      <c r="I26" s="46" t="s">
        <v>96</v>
      </c>
      <c r="J26" s="45">
        <v>100000</v>
      </c>
      <c r="K26" s="45">
        <v>60000</v>
      </c>
      <c r="L26" s="45">
        <v>60000</v>
      </c>
      <c r="M26" s="19" t="s">
        <v>72</v>
      </c>
    </row>
    <row r="27" spans="1:24" s="149" customFormat="1" ht="69.75" customHeight="1" x14ac:dyDescent="0.25">
      <c r="A27" s="85"/>
      <c r="B27" s="87"/>
      <c r="C27" s="1" t="s">
        <v>55</v>
      </c>
      <c r="D27" s="1"/>
      <c r="E27" s="20"/>
      <c r="F27" s="1"/>
      <c r="G27" s="56" t="s">
        <v>56</v>
      </c>
      <c r="H27" s="1"/>
      <c r="I27" s="27" t="s">
        <v>98</v>
      </c>
      <c r="J27" s="8">
        <v>87500</v>
      </c>
      <c r="K27" s="8">
        <v>87500</v>
      </c>
      <c r="L27" s="8">
        <v>87500</v>
      </c>
      <c r="M27" s="1" t="s">
        <v>24</v>
      </c>
    </row>
    <row r="28" spans="1:24" s="149" customFormat="1" x14ac:dyDescent="0.25">
      <c r="A28" s="85"/>
      <c r="B28" s="87"/>
      <c r="C28" s="109" t="s">
        <v>57</v>
      </c>
      <c r="D28" s="109"/>
      <c r="E28" s="107" t="s">
        <v>58</v>
      </c>
      <c r="F28" s="109"/>
      <c r="G28" s="109"/>
      <c r="H28" s="109"/>
      <c r="I28" s="124" t="s">
        <v>99</v>
      </c>
      <c r="J28" s="126">
        <v>280000</v>
      </c>
      <c r="K28" s="126">
        <v>0</v>
      </c>
      <c r="L28" s="126">
        <v>0</v>
      </c>
      <c r="M28" s="109"/>
    </row>
    <row r="29" spans="1:24" s="149" customFormat="1" x14ac:dyDescent="0.25">
      <c r="A29" s="85"/>
      <c r="B29" s="87"/>
      <c r="C29" s="106"/>
      <c r="D29" s="106"/>
      <c r="E29" s="108"/>
      <c r="F29" s="106"/>
      <c r="G29" s="106"/>
      <c r="H29" s="106"/>
      <c r="I29" s="125"/>
      <c r="J29" s="117"/>
      <c r="K29" s="117"/>
      <c r="L29" s="117"/>
      <c r="M29" s="106"/>
    </row>
    <row r="30" spans="1:24" s="149" customFormat="1" ht="33.75" x14ac:dyDescent="0.25">
      <c r="A30" s="85"/>
      <c r="B30" s="87"/>
      <c r="C30" s="51" t="s">
        <v>73</v>
      </c>
      <c r="D30" s="51"/>
      <c r="E30" s="53" t="s">
        <v>74</v>
      </c>
      <c r="F30" s="51"/>
      <c r="G30" s="51"/>
      <c r="H30" s="51"/>
      <c r="I30" s="58" t="s">
        <v>100</v>
      </c>
      <c r="J30" s="59">
        <v>461000</v>
      </c>
      <c r="K30" s="59">
        <v>0</v>
      </c>
      <c r="L30" s="59">
        <v>0</v>
      </c>
      <c r="M30" s="56"/>
    </row>
    <row r="31" spans="1:24" s="149" customFormat="1" ht="78.75" x14ac:dyDescent="0.25">
      <c r="A31" s="85"/>
      <c r="B31" s="87"/>
      <c r="C31" s="1">
        <v>361</v>
      </c>
      <c r="D31" s="1"/>
      <c r="E31" s="20"/>
      <c r="F31" s="1" t="s">
        <v>71</v>
      </c>
      <c r="G31" s="56"/>
      <c r="H31" s="1"/>
      <c r="I31" s="170" t="s">
        <v>62</v>
      </c>
      <c r="J31" s="8">
        <v>400000</v>
      </c>
      <c r="K31" s="8">
        <v>2000</v>
      </c>
      <c r="L31" s="8">
        <v>2000</v>
      </c>
      <c r="M31" s="1" t="s">
        <v>72</v>
      </c>
    </row>
    <row r="32" spans="1:24" s="149" customFormat="1" ht="23.25" x14ac:dyDescent="0.25">
      <c r="A32" s="85"/>
      <c r="B32" s="87"/>
      <c r="C32" s="136" t="s">
        <v>63</v>
      </c>
      <c r="D32" s="136"/>
      <c r="E32" s="135" t="s">
        <v>64</v>
      </c>
      <c r="F32" s="136"/>
      <c r="G32" s="136"/>
      <c r="H32" s="136"/>
      <c r="I32" s="135" t="s">
        <v>97</v>
      </c>
      <c r="J32" s="171">
        <v>60000</v>
      </c>
      <c r="K32" s="171">
        <v>60000</v>
      </c>
      <c r="L32" s="47">
        <v>57000</v>
      </c>
      <c r="M32" s="48" t="s">
        <v>72</v>
      </c>
    </row>
    <row r="33" spans="1:13" s="149" customFormat="1" ht="35.25" customHeight="1" x14ac:dyDescent="0.25">
      <c r="A33" s="85"/>
      <c r="B33" s="87"/>
      <c r="C33" s="136"/>
      <c r="D33" s="136"/>
      <c r="E33" s="135"/>
      <c r="F33" s="136"/>
      <c r="G33" s="136"/>
      <c r="H33" s="136"/>
      <c r="I33" s="135"/>
      <c r="J33" s="171"/>
      <c r="K33" s="171"/>
      <c r="L33" s="10">
        <v>3000</v>
      </c>
      <c r="M33" s="1" t="s">
        <v>37</v>
      </c>
    </row>
    <row r="34" spans="1:13" s="149" customFormat="1" ht="15.75" thickBot="1" x14ac:dyDescent="0.3">
      <c r="A34" s="85"/>
      <c r="B34" s="86"/>
      <c r="C34" s="172" t="s">
        <v>10</v>
      </c>
      <c r="D34" s="173"/>
      <c r="E34" s="173"/>
      <c r="F34" s="173"/>
      <c r="G34" s="173"/>
      <c r="H34" s="173"/>
      <c r="I34" s="174"/>
      <c r="J34" s="29">
        <f>SUM(J17:J28)</f>
        <v>9957500</v>
      </c>
      <c r="K34" s="29">
        <f>SUM(K17:K33)</f>
        <v>4056500</v>
      </c>
      <c r="L34" s="29">
        <f>SUM(L17:L33)</f>
        <v>4056500</v>
      </c>
      <c r="M34" s="175"/>
    </row>
    <row r="35" spans="1:13" s="149" customFormat="1" ht="15.75" thickBot="1" x14ac:dyDescent="0.3">
      <c r="A35" s="110"/>
      <c r="B35" s="110"/>
      <c r="C35" s="176"/>
      <c r="D35" s="176"/>
      <c r="E35" s="176"/>
      <c r="F35" s="176"/>
      <c r="G35" s="176"/>
      <c r="H35" s="176"/>
      <c r="I35" s="176"/>
      <c r="J35" s="176"/>
      <c r="K35" s="176"/>
      <c r="L35" s="176"/>
      <c r="M35" s="176"/>
    </row>
    <row r="36" spans="1:13" s="149" customFormat="1" ht="82.5" hidden="1" customHeight="1" thickBot="1" x14ac:dyDescent="0.3">
      <c r="A36" s="41"/>
      <c r="B36" s="42"/>
      <c r="C36" s="177"/>
      <c r="D36" s="63"/>
      <c r="E36" s="62"/>
      <c r="F36" s="62"/>
      <c r="G36" s="62"/>
      <c r="H36" s="62"/>
      <c r="I36" s="38"/>
      <c r="J36" s="37"/>
      <c r="K36" s="39"/>
      <c r="L36" s="39"/>
      <c r="M36" s="68"/>
    </row>
    <row r="37" spans="1:13" s="149" customFormat="1" ht="57.75" thickTop="1" thickBot="1" x14ac:dyDescent="0.3">
      <c r="A37" s="41"/>
      <c r="B37" s="42"/>
      <c r="C37" s="178" t="s">
        <v>22</v>
      </c>
      <c r="D37" s="179"/>
      <c r="E37" s="15" t="s">
        <v>23</v>
      </c>
      <c r="F37" s="179"/>
      <c r="G37" s="179"/>
      <c r="H37" s="179"/>
      <c r="I37" s="180" t="s">
        <v>78</v>
      </c>
      <c r="J37" s="181">
        <v>1162000</v>
      </c>
      <c r="K37" s="28">
        <v>1697607</v>
      </c>
      <c r="L37" s="182">
        <v>1697607</v>
      </c>
      <c r="M37" s="13" t="s">
        <v>25</v>
      </c>
    </row>
    <row r="38" spans="1:13" s="149" customFormat="1" ht="101.25" customHeight="1" thickTop="1" x14ac:dyDescent="0.25">
      <c r="A38" s="41"/>
      <c r="B38" s="42"/>
      <c r="C38" s="183" t="s">
        <v>47</v>
      </c>
      <c r="D38" s="67"/>
      <c r="E38" s="67"/>
      <c r="F38" s="67"/>
      <c r="G38" s="69" t="s">
        <v>46</v>
      </c>
      <c r="H38" s="67"/>
      <c r="I38" s="67" t="s">
        <v>79</v>
      </c>
      <c r="J38" s="65">
        <v>1000000</v>
      </c>
      <c r="K38" s="152">
        <v>0</v>
      </c>
      <c r="L38" s="59">
        <v>0</v>
      </c>
      <c r="M38" s="40"/>
    </row>
    <row r="39" spans="1:13" s="149" customFormat="1" ht="13.5" customHeight="1" thickBot="1" x14ac:dyDescent="0.3">
      <c r="A39" s="41"/>
      <c r="B39" s="42"/>
      <c r="C39" s="184"/>
      <c r="D39" s="68"/>
      <c r="E39" s="68"/>
      <c r="F39" s="68"/>
      <c r="G39" s="64"/>
      <c r="H39" s="68"/>
      <c r="I39" s="68"/>
      <c r="J39" s="39"/>
      <c r="K39" s="152"/>
      <c r="L39" s="60"/>
      <c r="M39" s="35"/>
    </row>
    <row r="40" spans="1:13" s="149" customFormat="1" ht="68.25" thickTop="1" x14ac:dyDescent="0.25">
      <c r="A40" s="41"/>
      <c r="B40" s="42"/>
      <c r="C40" s="1" t="s">
        <v>65</v>
      </c>
      <c r="D40" s="1"/>
      <c r="E40" s="1"/>
      <c r="F40" s="1"/>
      <c r="G40" s="20" t="s">
        <v>66</v>
      </c>
      <c r="H40" s="1"/>
      <c r="I40" s="32" t="s">
        <v>67</v>
      </c>
      <c r="J40" s="8">
        <v>200000</v>
      </c>
      <c r="K40" s="8">
        <v>40000</v>
      </c>
      <c r="L40" s="8">
        <v>40000</v>
      </c>
      <c r="M40" s="1" t="s">
        <v>108</v>
      </c>
    </row>
    <row r="41" spans="1:13" s="149" customFormat="1" ht="155.25" customHeight="1" x14ac:dyDescent="0.25">
      <c r="A41" s="41"/>
      <c r="B41" s="42"/>
      <c r="C41" s="109" t="s">
        <v>90</v>
      </c>
      <c r="D41" s="109"/>
      <c r="E41" s="109"/>
      <c r="F41" s="109"/>
      <c r="G41" s="107" t="s">
        <v>87</v>
      </c>
      <c r="H41" s="109"/>
      <c r="I41" s="109" t="s">
        <v>84</v>
      </c>
      <c r="J41" s="126">
        <v>0</v>
      </c>
      <c r="K41" s="126">
        <v>600000</v>
      </c>
      <c r="L41" s="8">
        <v>120000</v>
      </c>
      <c r="M41" s="1" t="s">
        <v>27</v>
      </c>
    </row>
    <row r="42" spans="1:13" s="149" customFormat="1" ht="22.5" customHeight="1" x14ac:dyDescent="0.25">
      <c r="A42" s="41"/>
      <c r="B42" s="42"/>
      <c r="C42" s="93"/>
      <c r="D42" s="93"/>
      <c r="E42" s="93"/>
      <c r="F42" s="93"/>
      <c r="G42" s="96"/>
      <c r="H42" s="93"/>
      <c r="I42" s="93"/>
      <c r="J42" s="164"/>
      <c r="K42" s="164"/>
      <c r="L42" s="8">
        <v>200000</v>
      </c>
      <c r="M42" s="1" t="s">
        <v>28</v>
      </c>
    </row>
    <row r="43" spans="1:13" s="149" customFormat="1" ht="22.5" customHeight="1" x14ac:dyDescent="0.25">
      <c r="A43" s="41"/>
      <c r="B43" s="42"/>
      <c r="C43" s="106"/>
      <c r="D43" s="106"/>
      <c r="E43" s="106"/>
      <c r="F43" s="106"/>
      <c r="G43" s="108"/>
      <c r="H43" s="106"/>
      <c r="I43" s="106"/>
      <c r="J43" s="117"/>
      <c r="K43" s="117"/>
      <c r="L43" s="8">
        <v>280000</v>
      </c>
      <c r="M43" s="1" t="s">
        <v>72</v>
      </c>
    </row>
    <row r="44" spans="1:13" s="149" customFormat="1" ht="15.75" thickBot="1" x14ac:dyDescent="0.3">
      <c r="A44" s="43"/>
      <c r="B44" s="44"/>
      <c r="C44" s="229" t="s">
        <v>11</v>
      </c>
      <c r="D44" s="230"/>
      <c r="E44" s="230"/>
      <c r="F44" s="230"/>
      <c r="G44" s="230"/>
      <c r="H44" s="230"/>
      <c r="I44" s="231"/>
      <c r="J44" s="185">
        <f>SUM(J36:J39)</f>
        <v>2162000</v>
      </c>
      <c r="K44" s="185">
        <f>SUM(K36:K43)</f>
        <v>2337607</v>
      </c>
      <c r="L44" s="185">
        <f>SUM(L36:L43)</f>
        <v>2337607</v>
      </c>
      <c r="M44" s="175"/>
    </row>
    <row r="45" spans="1:13" s="149" customFormat="1" x14ac:dyDescent="0.25"/>
    <row r="46" spans="1:13" s="149" customFormat="1" ht="215.25" thickBot="1" x14ac:dyDescent="0.3">
      <c r="A46" s="111" t="s">
        <v>81</v>
      </c>
      <c r="B46" s="112"/>
      <c r="C46" s="187" t="s">
        <v>16</v>
      </c>
      <c r="D46" s="9"/>
      <c r="E46" s="17" t="s">
        <v>17</v>
      </c>
      <c r="F46" s="9"/>
      <c r="G46" s="9"/>
      <c r="H46" s="9"/>
      <c r="I46" s="14" t="s">
        <v>101</v>
      </c>
      <c r="J46" s="188">
        <v>96000</v>
      </c>
      <c r="K46" s="11">
        <v>62000</v>
      </c>
      <c r="L46" s="11">
        <v>62000</v>
      </c>
      <c r="M46" s="9" t="s">
        <v>72</v>
      </c>
    </row>
    <row r="47" spans="1:13" s="149" customFormat="1" ht="16.5" thickTop="1" thickBot="1" x14ac:dyDescent="0.3">
      <c r="A47" s="113"/>
      <c r="B47" s="114"/>
      <c r="C47" s="189" t="s">
        <v>12</v>
      </c>
      <c r="D47" s="189"/>
      <c r="E47" s="189"/>
      <c r="F47" s="189"/>
      <c r="G47" s="189"/>
      <c r="H47" s="189"/>
      <c r="I47" s="190"/>
      <c r="J47" s="191">
        <f>SUM(J46:J46)</f>
        <v>96000</v>
      </c>
      <c r="K47" s="191">
        <f>SUM(K46)</f>
        <v>62000</v>
      </c>
      <c r="L47" s="191">
        <f>SUM(L46:L46)</f>
        <v>62000</v>
      </c>
      <c r="M47" s="175"/>
    </row>
    <row r="48" spans="1:13" s="149" customFormat="1" x14ac:dyDescent="0.25">
      <c r="A48" s="153"/>
      <c r="B48" s="153"/>
      <c r="C48" s="153"/>
      <c r="D48" s="153"/>
      <c r="E48" s="153"/>
      <c r="F48" s="153"/>
      <c r="G48" s="153"/>
      <c r="H48" s="153"/>
      <c r="I48" s="153"/>
      <c r="J48" s="153"/>
      <c r="K48" s="153"/>
      <c r="L48" s="153"/>
      <c r="M48" s="153"/>
    </row>
    <row r="49" spans="1:13" s="149" customFormat="1" ht="57" thickBot="1" x14ac:dyDescent="0.3">
      <c r="A49" s="192" t="s">
        <v>3</v>
      </c>
      <c r="B49" s="193"/>
      <c r="C49" s="194" t="s">
        <v>43</v>
      </c>
      <c r="D49" s="19"/>
      <c r="E49" s="19"/>
      <c r="F49" s="19"/>
      <c r="G49" s="16" t="s">
        <v>48</v>
      </c>
      <c r="H49" s="19"/>
      <c r="I49" s="21" t="s">
        <v>102</v>
      </c>
      <c r="J49" s="25">
        <v>60000</v>
      </c>
      <c r="K49" s="18">
        <v>0</v>
      </c>
      <c r="L49" s="18">
        <v>0</v>
      </c>
      <c r="M49" s="19"/>
    </row>
    <row r="50" spans="1:13" s="149" customFormat="1" ht="15.75" thickBot="1" x14ac:dyDescent="0.3">
      <c r="A50" s="195"/>
      <c r="B50" s="196"/>
      <c r="C50" s="197" t="s">
        <v>13</v>
      </c>
      <c r="D50" s="198"/>
      <c r="E50" s="198"/>
      <c r="F50" s="198"/>
      <c r="G50" s="198"/>
      <c r="H50" s="198"/>
      <c r="I50" s="199"/>
      <c r="J50" s="200">
        <f>SUM(J49:J49)</f>
        <v>60000</v>
      </c>
      <c r="K50" s="200">
        <f>SUM(K49)</f>
        <v>0</v>
      </c>
      <c r="L50" s="201">
        <f>L49</f>
        <v>0</v>
      </c>
      <c r="M50" s="202"/>
    </row>
    <row r="51" spans="1:13" s="149" customFormat="1" x14ac:dyDescent="0.25">
      <c r="A51" s="203"/>
      <c r="B51" s="66"/>
      <c r="C51" s="204"/>
      <c r="D51" s="204"/>
      <c r="E51" s="204"/>
      <c r="F51" s="204"/>
      <c r="G51" s="204"/>
      <c r="H51" s="204"/>
      <c r="I51" s="204"/>
      <c r="J51" s="204"/>
      <c r="K51" s="204"/>
      <c r="L51" s="204"/>
      <c r="M51" s="204"/>
    </row>
    <row r="52" spans="1:13" s="149" customFormat="1" ht="23.25" x14ac:dyDescent="0.25">
      <c r="A52" s="205" t="s">
        <v>51</v>
      </c>
      <c r="B52" s="206"/>
      <c r="C52" s="207" t="s">
        <v>31</v>
      </c>
      <c r="D52" s="96" t="s">
        <v>32</v>
      </c>
      <c r="E52" s="208"/>
      <c r="F52" s="121"/>
      <c r="G52" s="121"/>
      <c r="H52" s="121"/>
      <c r="I52" s="115" t="s">
        <v>103</v>
      </c>
      <c r="J52" s="117">
        <v>794500</v>
      </c>
      <c r="K52" s="126">
        <v>227500</v>
      </c>
      <c r="L52" s="8">
        <v>50000</v>
      </c>
      <c r="M52" s="1" t="s">
        <v>68</v>
      </c>
    </row>
    <row r="53" spans="1:13" s="149" customFormat="1" ht="33" customHeight="1" thickBot="1" x14ac:dyDescent="0.3">
      <c r="A53" s="205"/>
      <c r="B53" s="206"/>
      <c r="C53" s="209"/>
      <c r="D53" s="97"/>
      <c r="E53" s="210"/>
      <c r="F53" s="134"/>
      <c r="G53" s="134"/>
      <c r="H53" s="134"/>
      <c r="I53" s="99"/>
      <c r="J53" s="211"/>
      <c r="K53" s="159"/>
      <c r="L53" s="12">
        <v>177500</v>
      </c>
      <c r="M53" s="23" t="s">
        <v>24</v>
      </c>
    </row>
    <row r="54" spans="1:13" s="149" customFormat="1" ht="15.75" customHeight="1" thickTop="1" x14ac:dyDescent="0.25">
      <c r="A54" s="205"/>
      <c r="B54" s="206"/>
      <c r="C54" s="212" t="s">
        <v>33</v>
      </c>
      <c r="D54" s="120"/>
      <c r="E54" s="95" t="s">
        <v>34</v>
      </c>
      <c r="F54" s="120"/>
      <c r="G54" s="120"/>
      <c r="H54" s="120"/>
      <c r="I54" s="95" t="s">
        <v>104</v>
      </c>
      <c r="J54" s="213">
        <v>100000</v>
      </c>
      <c r="K54" s="116">
        <v>150000</v>
      </c>
      <c r="L54" s="116">
        <v>147000</v>
      </c>
      <c r="M54" s="118" t="s">
        <v>24</v>
      </c>
    </row>
    <row r="55" spans="1:13" s="149" customFormat="1" x14ac:dyDescent="0.25">
      <c r="A55" s="205"/>
      <c r="B55" s="206"/>
      <c r="C55" s="207"/>
      <c r="D55" s="121"/>
      <c r="E55" s="96"/>
      <c r="F55" s="121"/>
      <c r="G55" s="121"/>
      <c r="H55" s="121"/>
      <c r="I55" s="96"/>
      <c r="J55" s="117"/>
      <c r="K55" s="164"/>
      <c r="L55" s="117"/>
      <c r="M55" s="119"/>
    </row>
    <row r="56" spans="1:13" s="149" customFormat="1" ht="69" thickBot="1" x14ac:dyDescent="0.3">
      <c r="A56" s="205"/>
      <c r="B56" s="206"/>
      <c r="C56" s="214"/>
      <c r="D56" s="122"/>
      <c r="E56" s="123"/>
      <c r="F56" s="122"/>
      <c r="G56" s="122"/>
      <c r="H56" s="122"/>
      <c r="I56" s="123"/>
      <c r="J56" s="126"/>
      <c r="K56" s="215"/>
      <c r="L56" s="29">
        <v>3000</v>
      </c>
      <c r="M56" s="30" t="s">
        <v>69</v>
      </c>
    </row>
    <row r="57" spans="1:13" s="149" customFormat="1" ht="15.75" thickBot="1" x14ac:dyDescent="0.3">
      <c r="A57" s="216"/>
      <c r="B57" s="217"/>
      <c r="C57" s="218" t="s">
        <v>35</v>
      </c>
      <c r="D57" s="218"/>
      <c r="E57" s="218"/>
      <c r="F57" s="218"/>
      <c r="G57" s="218"/>
      <c r="H57" s="218"/>
      <c r="I57" s="219"/>
      <c r="J57" s="220">
        <f>SUM(J52:J56)</f>
        <v>894500</v>
      </c>
      <c r="K57" s="22">
        <f>SUM(K52:K56)</f>
        <v>377500</v>
      </c>
      <c r="L57" s="22">
        <f>SUM(L52:L56)</f>
        <v>377500</v>
      </c>
      <c r="M57" s="202"/>
    </row>
    <row r="58" spans="1:13" s="149" customFormat="1" ht="15.75" thickBot="1" x14ac:dyDescent="0.3">
      <c r="C58" s="186"/>
      <c r="D58" s="186"/>
      <c r="E58" s="186"/>
      <c r="F58" s="186"/>
      <c r="G58" s="186"/>
      <c r="H58" s="186"/>
      <c r="I58" s="186"/>
      <c r="J58" s="186"/>
      <c r="K58" s="186"/>
      <c r="L58" s="186"/>
      <c r="M58" s="186"/>
    </row>
    <row r="59" spans="1:13" s="149" customFormat="1" ht="45.75" x14ac:dyDescent="0.25">
      <c r="A59" s="127" t="s">
        <v>49</v>
      </c>
      <c r="B59" s="128"/>
      <c r="C59" s="221" t="s">
        <v>88</v>
      </c>
      <c r="D59" s="221"/>
      <c r="E59" s="221"/>
      <c r="F59" s="221"/>
      <c r="G59" s="221"/>
      <c r="H59" s="55" t="s">
        <v>44</v>
      </c>
      <c r="I59" s="56" t="s">
        <v>105</v>
      </c>
      <c r="J59" s="152">
        <v>5800000</v>
      </c>
      <c r="K59" s="152">
        <v>0</v>
      </c>
      <c r="L59" s="8">
        <v>0</v>
      </c>
      <c r="M59" s="1"/>
    </row>
    <row r="60" spans="1:13" s="149" customFormat="1" ht="33.75" customHeight="1" x14ac:dyDescent="0.25">
      <c r="A60" s="129"/>
      <c r="B60" s="130"/>
      <c r="C60" s="214" t="s">
        <v>86</v>
      </c>
      <c r="D60" s="122"/>
      <c r="E60" s="122"/>
      <c r="F60" s="109" t="s">
        <v>85</v>
      </c>
      <c r="G60" s="122"/>
      <c r="H60" s="107"/>
      <c r="I60" s="109" t="s">
        <v>106</v>
      </c>
      <c r="J60" s="126">
        <v>0</v>
      </c>
      <c r="K60" s="126">
        <v>427500</v>
      </c>
      <c r="L60" s="10">
        <v>241362.08</v>
      </c>
      <c r="M60" s="19" t="s">
        <v>107</v>
      </c>
    </row>
    <row r="61" spans="1:13" s="149" customFormat="1" ht="58.5" customHeight="1" x14ac:dyDescent="0.25">
      <c r="A61" s="129"/>
      <c r="B61" s="131"/>
      <c r="C61" s="207"/>
      <c r="D61" s="222"/>
      <c r="E61" s="222"/>
      <c r="F61" s="93"/>
      <c r="G61" s="222"/>
      <c r="H61" s="96"/>
      <c r="I61" s="93"/>
      <c r="J61" s="164"/>
      <c r="K61" s="164"/>
      <c r="L61" s="10">
        <v>186137.92</v>
      </c>
      <c r="M61" s="19" t="s">
        <v>72</v>
      </c>
    </row>
    <row r="62" spans="1:13" s="149" customFormat="1" ht="15.75" thickBot="1" x14ac:dyDescent="0.3">
      <c r="A62" s="132"/>
      <c r="B62" s="133"/>
      <c r="C62" s="223" t="s">
        <v>50</v>
      </c>
      <c r="D62" s="224"/>
      <c r="E62" s="224"/>
      <c r="F62" s="224"/>
      <c r="G62" s="224"/>
      <c r="H62" s="224"/>
      <c r="I62" s="224"/>
      <c r="J62" s="225">
        <f>SUM(J59:J59)</f>
        <v>5800000</v>
      </c>
      <c r="K62" s="225">
        <f>SUM(K59:K60)</f>
        <v>427500</v>
      </c>
      <c r="L62" s="10">
        <f>SUM(L59:L61)</f>
        <v>427500</v>
      </c>
      <c r="M62" s="93"/>
    </row>
    <row r="63" spans="1:13" s="149" customFormat="1" ht="16.5" thickTop="1" thickBot="1" x14ac:dyDescent="0.3">
      <c r="A63" s="226"/>
      <c r="B63" s="226"/>
      <c r="C63" s="227" t="s">
        <v>14</v>
      </c>
      <c r="D63" s="227"/>
      <c r="E63" s="227"/>
      <c r="F63" s="227"/>
      <c r="G63" s="227"/>
      <c r="H63" s="227"/>
      <c r="I63" s="227"/>
      <c r="J63" s="228">
        <f>J34+J44+J47+J57+J62+J50</f>
        <v>18970000</v>
      </c>
      <c r="K63" s="228">
        <f>K34+K44+K47+K57+K62+K50</f>
        <v>7261107</v>
      </c>
      <c r="L63" s="228">
        <f>L34+L44+L47+L57+L62+L50</f>
        <v>7261107</v>
      </c>
      <c r="M63" s="106"/>
    </row>
    <row r="64" spans="1:13" ht="15.75" thickTop="1" x14ac:dyDescent="0.25">
      <c r="A64" s="2"/>
      <c r="B64" s="2"/>
      <c r="L64" s="4"/>
    </row>
    <row r="65" spans="1:13" x14ac:dyDescent="0.25">
      <c r="A65" s="74" t="s">
        <v>40</v>
      </c>
      <c r="B65" s="74"/>
      <c r="C65" s="74"/>
      <c r="D65" s="74"/>
      <c r="E65" s="74"/>
      <c r="F65" s="74"/>
      <c r="G65" s="74"/>
      <c r="H65" s="74"/>
      <c r="I65" s="74"/>
      <c r="J65" s="74"/>
      <c r="K65" s="74"/>
      <c r="L65" s="74"/>
      <c r="M65" s="74"/>
    </row>
    <row r="66" spans="1:13" x14ac:dyDescent="0.25">
      <c r="A66" s="73" t="s">
        <v>76</v>
      </c>
      <c r="B66" s="73"/>
      <c r="C66" s="73"/>
      <c r="D66" s="73"/>
      <c r="E66" s="73"/>
      <c r="F66" s="73"/>
      <c r="G66" s="73"/>
      <c r="H66" s="73"/>
      <c r="I66" s="73"/>
      <c r="J66" s="73"/>
      <c r="K66" s="73"/>
      <c r="L66" s="73"/>
      <c r="M66" s="73"/>
    </row>
    <row r="67" spans="1:13" x14ac:dyDescent="0.25">
      <c r="C67" s="77" t="s">
        <v>26</v>
      </c>
      <c r="D67" s="77"/>
      <c r="E67" s="77"/>
      <c r="F67" s="77"/>
      <c r="G67" s="77"/>
      <c r="H67" s="79" t="s">
        <v>77</v>
      </c>
      <c r="I67" s="79"/>
      <c r="J67" s="5"/>
      <c r="K67" s="5"/>
    </row>
    <row r="68" spans="1:13" x14ac:dyDescent="0.25">
      <c r="C68" s="78" t="s">
        <v>24</v>
      </c>
      <c r="D68" s="78"/>
      <c r="E68" s="78"/>
      <c r="F68" s="78"/>
      <c r="G68" s="78"/>
      <c r="H68" s="80">
        <v>1160812.8700000001</v>
      </c>
      <c r="I68" s="81"/>
      <c r="J68" s="5"/>
      <c r="K68" s="5"/>
    </row>
    <row r="69" spans="1:13" x14ac:dyDescent="0.25">
      <c r="C69" s="78" t="s">
        <v>37</v>
      </c>
      <c r="D69" s="78"/>
      <c r="E69" s="78"/>
      <c r="F69" s="78"/>
      <c r="G69" s="78"/>
      <c r="H69" s="80">
        <v>400000</v>
      </c>
      <c r="I69" s="81"/>
      <c r="J69" s="5"/>
      <c r="K69" s="5"/>
    </row>
    <row r="70" spans="1:13" x14ac:dyDescent="0.25">
      <c r="C70" s="78" t="s">
        <v>27</v>
      </c>
      <c r="D70" s="78"/>
      <c r="E70" s="78"/>
      <c r="F70" s="78"/>
      <c r="G70" s="78"/>
      <c r="H70" s="80">
        <v>1070000</v>
      </c>
      <c r="I70" s="81"/>
      <c r="J70" s="5"/>
      <c r="K70" s="5"/>
    </row>
    <row r="71" spans="1:13" x14ac:dyDescent="0.25">
      <c r="C71" s="78" t="s">
        <v>28</v>
      </c>
      <c r="D71" s="78"/>
      <c r="E71" s="78"/>
      <c r="F71" s="78"/>
      <c r="G71" s="78"/>
      <c r="H71" s="80">
        <v>1245853.8</v>
      </c>
      <c r="I71" s="81"/>
      <c r="J71" s="5"/>
      <c r="K71" s="5"/>
    </row>
    <row r="72" spans="1:13" x14ac:dyDescent="0.25">
      <c r="C72" s="78" t="s">
        <v>25</v>
      </c>
      <c r="D72" s="78"/>
      <c r="E72" s="78"/>
      <c r="F72" s="78"/>
      <c r="G72" s="78"/>
      <c r="H72" s="80">
        <v>1697607</v>
      </c>
      <c r="I72" s="81"/>
      <c r="J72" s="5"/>
      <c r="K72" s="5"/>
    </row>
    <row r="73" spans="1:13" x14ac:dyDescent="0.25">
      <c r="C73" s="78" t="s">
        <v>36</v>
      </c>
      <c r="D73" s="78"/>
      <c r="E73" s="78"/>
      <c r="F73" s="78"/>
      <c r="G73" s="78"/>
      <c r="H73" s="80">
        <v>1300471.25</v>
      </c>
      <c r="I73" s="81"/>
      <c r="J73" s="5"/>
      <c r="K73" s="5"/>
    </row>
    <row r="74" spans="1:13" ht="15" customHeight="1" x14ac:dyDescent="0.25">
      <c r="C74" s="82" t="s">
        <v>75</v>
      </c>
      <c r="D74" s="82"/>
      <c r="E74" s="82"/>
      <c r="F74" s="82"/>
      <c r="G74" s="82"/>
      <c r="H74" s="80">
        <v>3000</v>
      </c>
      <c r="I74" s="81"/>
      <c r="J74" s="5"/>
      <c r="K74" s="5"/>
    </row>
    <row r="75" spans="1:13" x14ac:dyDescent="0.25">
      <c r="C75" s="78" t="s">
        <v>45</v>
      </c>
      <c r="D75" s="78"/>
      <c r="E75" s="78"/>
      <c r="F75" s="78"/>
      <c r="G75" s="78"/>
      <c r="H75" s="80">
        <v>383362.08</v>
      </c>
      <c r="I75" s="81"/>
      <c r="J75" s="5"/>
      <c r="K75" s="5"/>
    </row>
    <row r="76" spans="1:13" x14ac:dyDescent="0.25">
      <c r="C76" s="78" t="s">
        <v>29</v>
      </c>
      <c r="D76" s="78"/>
      <c r="E76" s="78"/>
      <c r="F76" s="78"/>
      <c r="G76" s="78"/>
      <c r="H76" s="80">
        <f>SUM(H68:I75)</f>
        <v>7261107</v>
      </c>
      <c r="I76" s="81"/>
      <c r="J76" s="5"/>
      <c r="K76" s="5"/>
    </row>
    <row r="77" spans="1:13" x14ac:dyDescent="0.25">
      <c r="C77" s="31"/>
      <c r="D77" s="31"/>
      <c r="E77" s="31"/>
      <c r="F77" s="31"/>
      <c r="G77" s="31"/>
      <c r="H77" s="36"/>
      <c r="I77" s="36"/>
      <c r="J77" s="5"/>
      <c r="K77" s="5"/>
    </row>
    <row r="78" spans="1:13" ht="15" customHeight="1" x14ac:dyDescent="0.25">
      <c r="A78" s="72" t="s">
        <v>41</v>
      </c>
      <c r="B78" s="72"/>
      <c r="C78" s="72"/>
      <c r="D78" s="72"/>
      <c r="E78" s="72"/>
      <c r="F78" s="72"/>
      <c r="G78" s="72"/>
      <c r="H78" s="72"/>
      <c r="I78" s="72"/>
      <c r="J78" s="72"/>
      <c r="K78" s="72"/>
      <c r="L78" s="72"/>
      <c r="M78" s="72"/>
    </row>
    <row r="79" spans="1:13" x14ac:dyDescent="0.25">
      <c r="A79" s="73" t="s">
        <v>89</v>
      </c>
      <c r="B79" s="73"/>
      <c r="C79" s="73"/>
      <c r="D79" s="73"/>
      <c r="E79" s="73"/>
      <c r="F79" s="73"/>
      <c r="G79" s="73"/>
      <c r="H79" s="73"/>
      <c r="I79" s="73"/>
      <c r="J79" s="73"/>
      <c r="K79" s="73"/>
      <c r="L79" s="73"/>
      <c r="M79" s="73"/>
    </row>
    <row r="80" spans="1:13" s="61" customFormat="1" x14ac:dyDescent="0.25">
      <c r="A80" s="57"/>
      <c r="B80" s="57"/>
      <c r="C80" s="57"/>
      <c r="D80" s="57"/>
      <c r="E80" s="57"/>
      <c r="F80" s="57"/>
      <c r="G80" s="57"/>
      <c r="H80" s="57"/>
      <c r="I80" s="57"/>
      <c r="J80" s="57"/>
      <c r="K80" s="57"/>
      <c r="L80" s="57"/>
      <c r="M80" s="57"/>
    </row>
    <row r="81" spans="1:13" x14ac:dyDescent="0.25">
      <c r="C81" s="105" t="s">
        <v>112</v>
      </c>
      <c r="D81" s="105"/>
      <c r="E81" s="105"/>
    </row>
    <row r="82" spans="1:13" x14ac:dyDescent="0.25">
      <c r="C82" s="105" t="s">
        <v>113</v>
      </c>
      <c r="D82" s="105"/>
      <c r="E82" s="105"/>
    </row>
    <row r="83" spans="1:13" x14ac:dyDescent="0.25">
      <c r="C83" s="105" t="s">
        <v>114</v>
      </c>
      <c r="D83" s="105"/>
      <c r="E83" s="105"/>
    </row>
    <row r="84" spans="1:13" x14ac:dyDescent="0.25">
      <c r="D84" s="76"/>
      <c r="E84" s="76"/>
      <c r="F84" s="76"/>
      <c r="G84" s="76"/>
      <c r="H84" s="76"/>
      <c r="I84" s="76"/>
      <c r="J84" s="5"/>
      <c r="K84" s="5"/>
    </row>
    <row r="85" spans="1:13" x14ac:dyDescent="0.25">
      <c r="A85" s="74" t="s">
        <v>30</v>
      </c>
      <c r="B85" s="74"/>
      <c r="C85" s="74"/>
      <c r="D85" s="74"/>
      <c r="E85" s="74"/>
      <c r="F85" s="74"/>
      <c r="G85" s="74"/>
      <c r="H85" s="74"/>
      <c r="I85" s="74"/>
      <c r="J85" s="74"/>
      <c r="K85" s="74"/>
      <c r="L85" s="74"/>
      <c r="M85" s="74"/>
    </row>
    <row r="86" spans="1:13" s="4" customFormat="1" x14ac:dyDescent="0.2">
      <c r="A86" s="75" t="s">
        <v>59</v>
      </c>
      <c r="B86" s="75"/>
      <c r="C86" s="75"/>
      <c r="D86" s="75"/>
      <c r="E86" s="75"/>
      <c r="F86" s="75"/>
      <c r="G86" s="75"/>
      <c r="H86" s="75"/>
      <c r="I86" s="75"/>
      <c r="J86" s="75"/>
      <c r="K86" s="75"/>
      <c r="L86" s="75"/>
      <c r="M86" s="75"/>
    </row>
    <row r="87" spans="1:13" s="4" customFormat="1" x14ac:dyDescent="0.25">
      <c r="A87" s="74" t="s">
        <v>115</v>
      </c>
      <c r="B87" s="74"/>
      <c r="C87" s="74"/>
      <c r="D87" s="74"/>
      <c r="E87" s="74"/>
      <c r="F87" s="74"/>
      <c r="G87" s="74"/>
      <c r="H87" s="74"/>
      <c r="I87" s="74"/>
      <c r="J87" s="74"/>
      <c r="K87" s="74"/>
      <c r="L87" s="74"/>
      <c r="M87" s="74"/>
    </row>
    <row r="88" spans="1:13" s="4" customFormat="1" ht="11.25" x14ac:dyDescent="0.2"/>
    <row r="89" spans="1:13" s="4" customFormat="1" ht="11.25" x14ac:dyDescent="0.2"/>
    <row r="90" spans="1:13" s="4" customFormat="1" ht="11.25" x14ac:dyDescent="0.2"/>
  </sheetData>
  <mergeCells count="141">
    <mergeCell ref="K20:K22"/>
    <mergeCell ref="K23:K24"/>
    <mergeCell ref="J18:J19"/>
    <mergeCell ref="K18:K19"/>
    <mergeCell ref="G20:G22"/>
    <mergeCell ref="H20:H22"/>
    <mergeCell ref="C60:C61"/>
    <mergeCell ref="D60:D61"/>
    <mergeCell ref="E60:E61"/>
    <mergeCell ref="F60:F61"/>
    <mergeCell ref="G60:G61"/>
    <mergeCell ref="H60:H61"/>
    <mergeCell ref="I60:I61"/>
    <mergeCell ref="J60:J61"/>
    <mergeCell ref="K60:K61"/>
    <mergeCell ref="C32:C33"/>
    <mergeCell ref="D32:D33"/>
    <mergeCell ref="E32:E33"/>
    <mergeCell ref="F32:F33"/>
    <mergeCell ref="G32:G33"/>
    <mergeCell ref="H32:H33"/>
    <mergeCell ref="I32:I33"/>
    <mergeCell ref="J32:J33"/>
    <mergeCell ref="C52:C53"/>
    <mergeCell ref="H76:I76"/>
    <mergeCell ref="K52:K53"/>
    <mergeCell ref="A65:M65"/>
    <mergeCell ref="A66:M66"/>
    <mergeCell ref="C63:I63"/>
    <mergeCell ref="M28:M29"/>
    <mergeCell ref="I28:I29"/>
    <mergeCell ref="J28:J29"/>
    <mergeCell ref="K28:K29"/>
    <mergeCell ref="L28:L29"/>
    <mergeCell ref="K32:K33"/>
    <mergeCell ref="A59:B62"/>
    <mergeCell ref="C62:I62"/>
    <mergeCell ref="J52:J53"/>
    <mergeCell ref="C58:M58"/>
    <mergeCell ref="H52:H53"/>
    <mergeCell ref="J54:J56"/>
    <mergeCell ref="A52:B57"/>
    <mergeCell ref="E52:E53"/>
    <mergeCell ref="F52:F53"/>
    <mergeCell ref="G52:G53"/>
    <mergeCell ref="C44:I44"/>
    <mergeCell ref="L54:L55"/>
    <mergeCell ref="M54:M55"/>
    <mergeCell ref="K54:K56"/>
    <mergeCell ref="C54:C56"/>
    <mergeCell ref="D54:D56"/>
    <mergeCell ref="E54:E56"/>
    <mergeCell ref="F54:F56"/>
    <mergeCell ref="G54:G56"/>
    <mergeCell ref="H54:H56"/>
    <mergeCell ref="I54:I56"/>
    <mergeCell ref="K41:K43"/>
    <mergeCell ref="C57:I57"/>
    <mergeCell ref="C41:C43"/>
    <mergeCell ref="D41:D43"/>
    <mergeCell ref="E41:E43"/>
    <mergeCell ref="F41:F43"/>
    <mergeCell ref="G41:G43"/>
    <mergeCell ref="H41:H43"/>
    <mergeCell ref="I41:I43"/>
    <mergeCell ref="D52:D53"/>
    <mergeCell ref="I52:I53"/>
    <mergeCell ref="B8:L9"/>
    <mergeCell ref="A1:L4"/>
    <mergeCell ref="C81:E81"/>
    <mergeCell ref="C82:E82"/>
    <mergeCell ref="C83:E83"/>
    <mergeCell ref="C5:J5"/>
    <mergeCell ref="B12:L13"/>
    <mergeCell ref="A15:B16"/>
    <mergeCell ref="L15:M15"/>
    <mergeCell ref="A17:B34"/>
    <mergeCell ref="F15:F16"/>
    <mergeCell ref="G15:G16"/>
    <mergeCell ref="H15:H16"/>
    <mergeCell ref="D15:D16"/>
    <mergeCell ref="E15:E16"/>
    <mergeCell ref="J15:J16"/>
    <mergeCell ref="K15:K16"/>
    <mergeCell ref="I15:I16"/>
    <mergeCell ref="C20:C22"/>
    <mergeCell ref="D20:D22"/>
    <mergeCell ref="E20:E22"/>
    <mergeCell ref="F20:F22"/>
    <mergeCell ref="I18:I19"/>
    <mergeCell ref="I20:I22"/>
    <mergeCell ref="J20:J22"/>
    <mergeCell ref="C23:C24"/>
    <mergeCell ref="D23:D24"/>
    <mergeCell ref="E23:E24"/>
    <mergeCell ref="F23:F24"/>
    <mergeCell ref="G23:G24"/>
    <mergeCell ref="A86:M86"/>
    <mergeCell ref="A87:M87"/>
    <mergeCell ref="D84:I84"/>
    <mergeCell ref="C67:G67"/>
    <mergeCell ref="C68:G68"/>
    <mergeCell ref="C69:G69"/>
    <mergeCell ref="C70:G70"/>
    <mergeCell ref="C71:G71"/>
    <mergeCell ref="C72:G72"/>
    <mergeCell ref="C73:G73"/>
    <mergeCell ref="H67:I67"/>
    <mergeCell ref="H68:I68"/>
    <mergeCell ref="H69:I69"/>
    <mergeCell ref="H70:I70"/>
    <mergeCell ref="H71:I71"/>
    <mergeCell ref="H72:I72"/>
    <mergeCell ref="H73:I73"/>
    <mergeCell ref="C74:G74"/>
    <mergeCell ref="C75:G75"/>
    <mergeCell ref="C76:G76"/>
    <mergeCell ref="H74:I74"/>
    <mergeCell ref="H75:I75"/>
    <mergeCell ref="H23:H24"/>
    <mergeCell ref="I23:I24"/>
    <mergeCell ref="J23:J24"/>
    <mergeCell ref="C34:I34"/>
    <mergeCell ref="C28:C29"/>
    <mergeCell ref="D28:D29"/>
    <mergeCell ref="A78:M78"/>
    <mergeCell ref="A79:M79"/>
    <mergeCell ref="A85:M85"/>
    <mergeCell ref="M62:M63"/>
    <mergeCell ref="E28:E29"/>
    <mergeCell ref="F28:F29"/>
    <mergeCell ref="G28:G29"/>
    <mergeCell ref="H28:H29"/>
    <mergeCell ref="A35:B35"/>
    <mergeCell ref="C35:M35"/>
    <mergeCell ref="A49:B50"/>
    <mergeCell ref="C51:M51"/>
    <mergeCell ref="C47:I47"/>
    <mergeCell ref="C50:I50"/>
    <mergeCell ref="A46:B47"/>
    <mergeCell ref="J41:J43"/>
  </mergeCells>
  <pageMargins left="0.70866141732283472"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Program</vt:lpstr>
      <vt:lpstr>Sheet2</vt:lpstr>
      <vt:lpstr>Sheet3</vt:lpstr>
      <vt:lpstr>Program!Ispis_naslova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Davorka</dc:creator>
  <cp:lastModifiedBy>Martina Petranović</cp:lastModifiedBy>
  <cp:lastPrinted>2022-12-14T07:55:58Z</cp:lastPrinted>
  <dcterms:created xsi:type="dcterms:W3CDTF">2018-11-23T08:47:52Z</dcterms:created>
  <dcterms:modified xsi:type="dcterms:W3CDTF">2022-12-19T08:10:56Z</dcterms:modified>
</cp:coreProperties>
</file>