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Videos\grad delnice\DOKUMENTI_ODLUKE\sluzbene_novine\2020_sn_07_web\"/>
    </mc:Choice>
  </mc:AlternateContent>
  <bookViews>
    <workbookView xWindow="0" yWindow="0" windowWidth="28800" windowHeight="12330"/>
  </bookViews>
  <sheets>
    <sheet name="Program" sheetId="1" r:id="rId1"/>
    <sheet name="Sheet2" sheetId="5" r:id="rId2"/>
    <sheet name="Sheet3" sheetId="6" r:id="rId3"/>
  </sheets>
  <definedNames>
    <definedName name="_xlnm.Print_Titles" localSheetId="0">Program!$13:$14</definedName>
  </definedNames>
  <calcPr calcId="162913"/>
</workbook>
</file>

<file path=xl/calcChain.xml><?xml version="1.0" encoding="utf-8"?>
<calcChain xmlns="http://schemas.openxmlformats.org/spreadsheetml/2006/main">
  <c r="H74" i="1" l="1"/>
  <c r="I74" i="1" l="1"/>
  <c r="L53" i="1"/>
  <c r="J49" i="1" l="1"/>
  <c r="J28" i="1"/>
  <c r="J20" i="1"/>
  <c r="L49" i="1" l="1"/>
  <c r="K49" i="1" l="1"/>
  <c r="L41" i="1" l="1"/>
  <c r="K41" i="1"/>
  <c r="L34" i="1"/>
  <c r="K34" i="1"/>
  <c r="L32" i="1"/>
  <c r="K32" i="1"/>
  <c r="L28" i="1"/>
  <c r="K28" i="1"/>
  <c r="L20" i="1"/>
  <c r="K20" i="1"/>
  <c r="K54" i="1" l="1"/>
  <c r="L54" i="1"/>
  <c r="J41" i="1"/>
  <c r="J34" i="1" l="1"/>
  <c r="J32" i="1"/>
  <c r="J54" i="1" s="1"/>
</calcChain>
</file>

<file path=xl/sharedStrings.xml><?xml version="1.0" encoding="utf-8"?>
<sst xmlns="http://schemas.openxmlformats.org/spreadsheetml/2006/main" count="144" uniqueCount="118">
  <si>
    <t>GRAĐEVINE KOMUNALNE INFRASTRUKTURE KOJE ĆE SE GRADITI RADI UREĐENJA NEUREĐENIH DIJELOVA GRAĐEVINSKOG PODRUČJA</t>
  </si>
  <si>
    <t>GRAĐEVINE KOMUNALNE INFRASTRUKTURE KOJE ĆE SE GRADITI IZVAN GRAĐEVINSKOG PODRUČJA</t>
  </si>
  <si>
    <t>GRAĐEVINE KOMUNALNE INFRASTRUKTURE KOJE ĆE SE UKLANJATI</t>
  </si>
  <si>
    <t>Javne površine</t>
  </si>
  <si>
    <t>Javna rasvjeta</t>
  </si>
  <si>
    <t>Groblja</t>
  </si>
  <si>
    <t>Poz. U proračunu</t>
  </si>
  <si>
    <t>Opis stavke</t>
  </si>
  <si>
    <t>Izvor financiranja</t>
  </si>
  <si>
    <t>Otkup zemljišta za poslovno poduzetničke i stambene zone</t>
  </si>
  <si>
    <t>POSTOJEĆE GRAĐEVINE KOMUNALNE INFRASTRUKTURE KOJE ĆE SE REKONSTRUIRATI I NAČIN REKONSTRUKCIJE</t>
  </si>
  <si>
    <t>360.2</t>
  </si>
  <si>
    <t>Dječje igralište u parku</t>
  </si>
  <si>
    <t>UKUPNO JAVNE POVRŠINE</t>
  </si>
  <si>
    <t>UKUPNO NERAZVRSTANE CESTE</t>
  </si>
  <si>
    <t>UKUPNO JAVNA RASVJETA</t>
  </si>
  <si>
    <t>UKUPNO GROBLJA</t>
  </si>
  <si>
    <t>SVEUKUPNO</t>
  </si>
  <si>
    <t>GRAĐEVINE KOMUNALNE INFRASTRZUKTURE KOJE ĆE SE GRADITI U UREĐENIM DIJELOVIMA GRAĐEVINSKOG PODRUČJA</t>
  </si>
  <si>
    <t>360.1</t>
  </si>
  <si>
    <t>Manja proširenja JR na području Grada Delnica</t>
  </si>
  <si>
    <t>363.5</t>
  </si>
  <si>
    <t>Uređenje staza na groblju</t>
  </si>
  <si>
    <t>366.2</t>
  </si>
  <si>
    <t>Javna rasvjeta Polane</t>
  </si>
  <si>
    <t>366.3</t>
  </si>
  <si>
    <t>Javna rasvjeta Lovačka ulica u Delnicama</t>
  </si>
  <si>
    <t>Cesta Razloge</t>
  </si>
  <si>
    <t>366.7</t>
  </si>
  <si>
    <t>- tijekom proteklih godina vrši se kontinuirano proširenje javne rasvjete u manjim naseljima Grada i to na način da se iskoriste postojeći stupovi električne energije za postavljanje lampi što je znatno jeftinije a zadovoljava potrebe pojedinih sela. Također se na postojeću mrežu dodaju novi stupovi i rasvjetna tijela. U skladu s zakonskom obvezom ugrađuju se LED svjetiljke javne rasvjete koje zadovoljavaju uvjete zaštite okoliša i štednje energije.</t>
  </si>
  <si>
    <t>Komunalna naknada</t>
  </si>
  <si>
    <t>EU fondovi</t>
  </si>
  <si>
    <t>IZVORI FINANCIRANJA</t>
  </si>
  <si>
    <t>Državni proračun</t>
  </si>
  <si>
    <t>Proračun PGŽ</t>
  </si>
  <si>
    <t>Kapitalne pomoći temeljem prijenosa EU sredstava</t>
  </si>
  <si>
    <t>UKUPNO</t>
  </si>
  <si>
    <t>GRADSKO VIJEĆE GRADA DELNICA</t>
  </si>
  <si>
    <t>Projekti</t>
  </si>
  <si>
    <t>498.2</t>
  </si>
  <si>
    <t>Izrada UPU i PPU</t>
  </si>
  <si>
    <t>501.4</t>
  </si>
  <si>
    <t>Izrada proj. Dokumentacije za gradnju i rekonstrukciju objekata u vlasništvu Grada i poboljšanje energetske učinkovitosti</t>
  </si>
  <si>
    <t>501.5</t>
  </si>
  <si>
    <t>Projektna dokumentacija za infrastrukturu</t>
  </si>
  <si>
    <t>501.9</t>
  </si>
  <si>
    <t>Geodetsko katastarske usluge</t>
  </si>
  <si>
    <t>501.8</t>
  </si>
  <si>
    <t>Program zaštite divljači</t>
  </si>
  <si>
    <t>UKUPNO PROJEKTI</t>
  </si>
  <si>
    <t>Šumski doprinos</t>
  </si>
  <si>
    <t>Komunalni doprinos</t>
  </si>
  <si>
    <t>Izrada projektne dokumentacije za rekonstrukciju postojećih građevina u vlasništvu Grada Delnica te izrada energetskih pregleda i troškovnika radova za energetsku obnovu zgrada.</t>
  </si>
  <si>
    <t>Izrada projektne dokumentacije za gradnju odnosno rekonstrukciju komunalne infrastrukture prema potrebi te izrada troškovnika radova za provođenje javne nabave za izvođenje radova</t>
  </si>
  <si>
    <t>Snimanje i provedba u katastru i gruntovnici objekata i instalacija komunalne infrastrukture</t>
  </si>
  <si>
    <t>Zakonska obveza donošenja programa zaštite divljači u naseljenim mjestima</t>
  </si>
  <si>
    <t>Članak 1.</t>
  </si>
  <si>
    <t>Članak 2.</t>
  </si>
  <si>
    <t>Članak 3.</t>
  </si>
  <si>
    <t>Predsjednik</t>
  </si>
  <si>
    <t>362.9</t>
  </si>
  <si>
    <t>365.2</t>
  </si>
  <si>
    <t>365.5</t>
  </si>
  <si>
    <t>Izgradnja reciklažnog dvorišta i nabava opreme</t>
  </si>
  <si>
    <t>Sanacija odlagališta Sović Laz</t>
  </si>
  <si>
    <t>Nabava spremnika za otpad</t>
  </si>
  <si>
    <t>PROGRAM GRAĐENJA   KOMUNALNE INFRASTRUKTURE</t>
  </si>
  <si>
    <t>Plan</t>
  </si>
  <si>
    <t>Iznos</t>
  </si>
  <si>
    <t>Izvor</t>
  </si>
  <si>
    <t xml:space="preserve"> bankina i bermi te propusta i odvodnih kanala te prometne signalizacije.</t>
  </si>
  <si>
    <t xml:space="preserve">Asfaltiranje postojeće ceste Biljevina - Razloge u dužini od cca 5 km širine od </t>
  </si>
  <si>
    <t>3,50 - 4,50 m jednim slojem asfalta debljine 6 cm - BNHS 16 - s uređenjem ugibališta,</t>
  </si>
  <si>
    <t>366.9</t>
  </si>
  <si>
    <t>Nabava klupa za Javne površine i odmorišta</t>
  </si>
  <si>
    <t>363.9</t>
  </si>
  <si>
    <t>350.1</t>
  </si>
  <si>
    <t>Uređenje rampe za invalide Gusti Laz</t>
  </si>
  <si>
    <t>Dobava i postava nadstrešnica za autobusna stajališta</t>
  </si>
  <si>
    <t>Naknada za nez. Izgrađene zgrade</t>
  </si>
  <si>
    <t>Fond za zaštitu okoliša i energetsku</t>
  </si>
  <si>
    <t>Dovršetak radova na uređenju rampe za invalide na kupalištu u Gustom Lazu.</t>
  </si>
  <si>
    <t>Naknada za nezakonito izgrađene zgrade</t>
  </si>
  <si>
    <t>Izrada i donošenje UPU T3-1 Vela Voda, Crni Lug te izrada izmjena i dopuna UPU I1-8 Kendar Lučice</t>
  </si>
  <si>
    <t>Program gradnje građevina za gospodarenje otpadom</t>
  </si>
  <si>
    <t>UKUPNO PROGRAM GRADNJE GRAĐEVINA ZA GOSPODARENJE OTPADOM</t>
  </si>
  <si>
    <t>366.1</t>
  </si>
  <si>
    <t>Zbrinjavanje azbestnog otpada</t>
  </si>
  <si>
    <t>Jednom godišnje izvrši se popis građevinskog otpada koji sadrži azbest te se vrši njegov odvoz i zbrinjavanje putem ovlaštenih tvrtki.</t>
  </si>
  <si>
    <t>Šumski doprnos</t>
  </si>
  <si>
    <t>Izvršenje</t>
  </si>
  <si>
    <t>Ovim izvješćem prikazuje se izvršenje Programa građenja komunalne infrastrukture Grada Delnica za 2019. god.</t>
  </si>
  <si>
    <t>Ovo izvješće stupa na snagu osmog dana od dana objave u Službenim novinama Grada Delnica.</t>
  </si>
  <si>
    <t>Komunalna naknada iz 2018 god.</t>
  </si>
  <si>
    <t>Komunalna naknada 2018</t>
  </si>
  <si>
    <t>Fond za zaštitu okoliša i energetsku učinkovitost</t>
  </si>
  <si>
    <t>OTPLATA GLAVNICE KREDITA</t>
  </si>
  <si>
    <t>šumski doprinos</t>
  </si>
  <si>
    <t>Ostali prihodi</t>
  </si>
  <si>
    <t>kredit za izgradnju KI</t>
  </si>
  <si>
    <t xml:space="preserve">UKUPNO OTPLATA GLAVNICE KREDITA </t>
  </si>
  <si>
    <t>Prema iskazanoj potrebi na tržištu izvršio se otkup zemljišta u svrhu formiranja građevinskih parcela za izgradnju poslovnih ili stambenih građevina.</t>
  </si>
  <si>
    <t>U cilju cjelokupnog uređenja Parka kralja Tomislava u Delnicama potrebno je prema izrađenom projektu izvesti proširenje dječjeg igrališta uz postojeće. Planira se nabava novih dječjih igrala i sprava, urbane opreme i antistres podloge. Projekt se predviđa biti financiran od strane europskog poljoprivrednog  fonda za ruralni razvoj u iznosu od 1.000.000,00. Program nije ostvaren obzirom je poništen natječaj te nisu mogla biti ostvarena sredstva iz EU fondova.</t>
  </si>
  <si>
    <t>Nabava klupa i stolova koji su postavljena na javne površine i odmorišta koja su uređena . Klupe se postavljaju  na Potoku, uz cestu prema Brodu na Kupi, na plaže u Gustom Lazu, u Lučicama na dječje igralište i Crni Lug.</t>
  </si>
  <si>
    <t xml:space="preserve">U Lučicama i Dedinu postaljene su nove nadstrešnice na autobusnim stajalištima. U Dedinu se mijenja postojeća uništena nadstrešnica a u Lučicama će se postaviti nova u Ulici Presički put. </t>
  </si>
  <si>
    <t>Ugrađeno je 15 rasvjetnih tijela na postojeće stupove električne energije. Ugrađene su LED lampe snage cca 30W. Izvedena su dva mjerna mjesta za javnu rasvjetu.</t>
  </si>
  <si>
    <t>Nakon izgradnje Lovačke ulice u Delnicama na postojeće stupove električne energije ugrađena je LED javna rasvjeta snage 30 W.</t>
  </si>
  <si>
    <t xml:space="preserve">Izvedene su staze do grobnih mjesta u skladu s glavnim projektom proširenja groblja u Delnicama. </t>
  </si>
  <si>
    <t>U sklopu lokacije Sović Laz koja je Prostornim planom Grada Delnica predviđena za izgradnju svih sadržaja koji se odnose na zbrinjavanje, prikupljanje i odvoz otpada izgrađeno je reciklažno dvorište i nabava oprema za isto kako bi se moglo staviti u funkciju.</t>
  </si>
  <si>
    <t>Da bi se mogli izgraditi svi sadržaji koji su predviđeni na lokaciji Sović Laz, a odnose se na prikupljanje, zbrinjavanje, preradu i odvoz otpada potrebno je izvršiti sanaciju postojećeg odlagališta te pripremu terena za izgradnju ostalih planom predviđenih sadržaja. Izvršeno je sufinanciranje izrade projektne dokumentacije</t>
  </si>
  <si>
    <t>Fond za zaštitu okoliša i energetsku učinkovitost raspisao je natječaj za nabavku spremnika za otpad te će financirati veći dio troškova a spremnici će biti dostavljani korisnicima prema potrebama. Aktivnost nije realizirana u 2019. god.</t>
  </si>
  <si>
    <t>IZVJEŠĆE O IZVRŠENJU PROGRAMA GRAĐENJA KOMUNALNE INFRASTRUKTURE ZA 2019. GODINU</t>
  </si>
  <si>
    <t xml:space="preserve">Gradnja komunalne infrastrukture odnosi se na građenje i rekonstrukciju javnih površina, nerazvrstanih cesta, javne rasvjete i groblja, gradnju građevina za gospodarenje otpadom, te se u  2019. god.  Program realizirao kako slijedi: </t>
  </si>
  <si>
    <t>Temeljem članka 71. Zakona o komunalnom gospodarstvu (NN 68/18 i 110/18), članka 35. Zakona o lokalnoj i područnoj (regionalnoj) samoupravi (NN 33/01, 60/01, 129/05, 109/07, 125/08, 36/09, 150/11, 144/12, 19/13, 137/15,123/17 i 98/19) i članka 38. Statuta Grada Delnica (SN PGŽ 28/09, 41/09, 11/13, 20/13, 6/15, S GD 1/18, 3/18, 9/18 I 3/20), Gradsko vijeće Grada Delnica na današnjoj sjednici donosi</t>
  </si>
  <si>
    <t>Delnice, 4. lipnja 2020. godine</t>
  </si>
  <si>
    <t>KLASA: 363-01/18-01/22</t>
  </si>
  <si>
    <t>URBROJ: 2112-01-30-20-1-19-4</t>
  </si>
  <si>
    <t>Goran Bukovac,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</si>
</sst>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4" fillId="3" borderId="20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0" fillId="0" borderId="0" xfId="0" applyBorder="1"/>
    <xf numFmtId="4" fontId="0" fillId="0" borderId="1" xfId="0" applyNumberFormat="1" applyFont="1" applyBorder="1"/>
    <xf numFmtId="0" fontId="0" fillId="0" borderId="0" xfId="0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34" xfId="1" applyFont="1" applyBorder="1" applyAlignment="1">
      <alignment vertical="center"/>
    </xf>
    <xf numFmtId="0" fontId="3" fillId="2" borderId="35" xfId="1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4" fontId="3" fillId="2" borderId="28" xfId="1" applyNumberFormat="1" applyFont="1" applyBorder="1" applyAlignment="1">
      <alignment horizontal="left"/>
    </xf>
    <xf numFmtId="0" fontId="0" fillId="0" borderId="0" xfId="0" applyFont="1"/>
    <xf numFmtId="0" fontId="4" fillId="3" borderId="20" xfId="2" applyFont="1"/>
    <xf numFmtId="0" fontId="4" fillId="3" borderId="20" xfId="2" applyFont="1" applyAlignment="1">
      <alignment wrapText="1"/>
    </xf>
    <xf numFmtId="0" fontId="4" fillId="3" borderId="20" xfId="2" applyFont="1" applyAlignment="1">
      <alignment horizontal="center" vertical="center" wrapText="1"/>
    </xf>
    <xf numFmtId="0" fontId="4" fillId="3" borderId="20" xfId="2" applyFont="1" applyAlignment="1">
      <alignment vertical="center"/>
    </xf>
    <xf numFmtId="0" fontId="4" fillId="3" borderId="40" xfId="2" applyFont="1" applyBorder="1" applyAlignment="1">
      <alignment vertical="center" wrapText="1"/>
    </xf>
    <xf numFmtId="0" fontId="4" fillId="3" borderId="40" xfId="2" applyFont="1" applyBorder="1" applyAlignment="1">
      <alignment wrapText="1"/>
    </xf>
    <xf numFmtId="0" fontId="4" fillId="3" borderId="40" xfId="2" applyFont="1" applyBorder="1"/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4" fontId="0" fillId="0" borderId="8" xfId="0" applyNumberFormat="1" applyFont="1" applyBorder="1"/>
    <xf numFmtId="4" fontId="0" fillId="7" borderId="1" xfId="6" applyNumberFormat="1" applyFont="1" applyBorder="1"/>
    <xf numFmtId="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/>
    <xf numFmtId="0" fontId="0" fillId="0" borderId="1" xfId="0" applyFont="1" applyBorder="1"/>
    <xf numFmtId="0" fontId="12" fillId="0" borderId="1" xfId="0" applyFont="1" applyBorder="1" applyAlignment="1">
      <alignment wrapText="1"/>
    </xf>
    <xf numFmtId="4" fontId="5" fillId="0" borderId="27" xfId="0" applyNumberFormat="1" applyFont="1" applyBorder="1"/>
    <xf numFmtId="4" fontId="11" fillId="6" borderId="1" xfId="5" applyNumberFormat="1" applyFont="1" applyBorder="1"/>
    <xf numFmtId="0" fontId="0" fillId="0" borderId="13" xfId="0" applyFont="1" applyBorder="1" applyAlignment="1"/>
    <xf numFmtId="0" fontId="0" fillId="0" borderId="14" xfId="0" applyFont="1" applyBorder="1"/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39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4" fontId="0" fillId="0" borderId="14" xfId="0" applyNumberFormat="1" applyFont="1" applyBorder="1"/>
    <xf numFmtId="4" fontId="5" fillId="0" borderId="22" xfId="0" applyNumberFormat="1" applyFont="1" applyBorder="1"/>
    <xf numFmtId="0" fontId="0" fillId="0" borderId="18" xfId="0" applyFont="1" applyBorder="1" applyAlignment="1"/>
    <xf numFmtId="0" fontId="0" fillId="0" borderId="17" xfId="0" applyFont="1" applyBorder="1"/>
    <xf numFmtId="0" fontId="13" fillId="0" borderId="0" xfId="0" applyFont="1" applyBorder="1" applyAlignment="1">
      <alignment wrapText="1"/>
    </xf>
    <xf numFmtId="4" fontId="0" fillId="0" borderId="17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4" fontId="5" fillId="0" borderId="31" xfId="0" applyNumberFormat="1" applyFont="1" applyBorder="1"/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/>
    <xf numFmtId="0" fontId="8" fillId="8" borderId="1" xfId="7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0" fillId="0" borderId="28" xfId="0" applyNumberFormat="1" applyFont="1" applyBorder="1"/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0" fillId="7" borderId="1" xfId="6" applyNumberFormat="1" applyFont="1" applyBorder="1" applyAlignment="1">
      <alignment horizontal="center"/>
    </xf>
    <xf numFmtId="4" fontId="5" fillId="0" borderId="23" xfId="0" applyNumberFormat="1" applyFont="1" applyBorder="1"/>
    <xf numFmtId="0" fontId="0" fillId="8" borderId="0" xfId="7" applyFont="1" applyBorder="1" applyAlignment="1">
      <alignment horizontal="center" vertical="center" textRotation="90" wrapText="1"/>
    </xf>
    <xf numFmtId="4" fontId="6" fillId="7" borderId="1" xfId="6" applyNumberFormat="1" applyFont="1" applyBorder="1"/>
    <xf numFmtId="4" fontId="0" fillId="0" borderId="28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4" fontId="11" fillId="6" borderId="46" xfId="5" applyNumberFormat="1" applyFont="1" applyBorder="1" applyAlignment="1">
      <alignment horizontal="center"/>
    </xf>
    <xf numFmtId="4" fontId="14" fillId="0" borderId="1" xfId="0" applyNumberFormat="1" applyFont="1" applyBorder="1"/>
    <xf numFmtId="0" fontId="8" fillId="12" borderId="1" xfId="11" applyBorder="1" applyAlignment="1">
      <alignment horizontal="center" vertical="center" textRotation="90" wrapText="1"/>
    </xf>
    <xf numFmtId="4" fontId="8" fillId="12" borderId="17" xfId="11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3" fillId="2" borderId="28" xfId="1" applyNumberFormat="1" applyFont="1" applyBorder="1" applyAlignment="1"/>
    <xf numFmtId="4" fontId="3" fillId="2" borderId="30" xfId="1" applyNumberFormat="1" applyFont="1" applyBorder="1" applyAlignment="1"/>
    <xf numFmtId="0" fontId="5" fillId="0" borderId="0" xfId="0" applyFont="1" applyBorder="1"/>
    <xf numFmtId="0" fontId="5" fillId="0" borderId="0" xfId="0" applyFont="1"/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/>
    <xf numFmtId="4" fontId="5" fillId="0" borderId="0" xfId="0" applyNumberFormat="1" applyFont="1"/>
    <xf numFmtId="4" fontId="0" fillId="0" borderId="0" xfId="0" applyNumberFormat="1" applyBorder="1"/>
    <xf numFmtId="4" fontId="6" fillId="7" borderId="17" xfId="6" applyNumberFormat="1" applyFont="1" applyBorder="1"/>
    <xf numFmtId="0" fontId="7" fillId="0" borderId="1" xfId="0" applyFont="1" applyBorder="1" applyAlignment="1">
      <alignment horizontal="right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0" fillId="7" borderId="1" xfId="6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center"/>
    </xf>
    <xf numFmtId="0" fontId="11" fillId="10" borderId="16" xfId="9" applyBorder="1" applyAlignment="1">
      <alignment horizontal="center"/>
    </xf>
    <xf numFmtId="0" fontId="11" fillId="10" borderId="44" xfId="9" applyBorder="1" applyAlignment="1">
      <alignment horizontal="center"/>
    </xf>
    <xf numFmtId="0" fontId="11" fillId="10" borderId="43" xfId="9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" fontId="0" fillId="7" borderId="38" xfId="6" applyNumberFormat="1" applyFont="1" applyBorder="1" applyAlignment="1">
      <alignment horizontal="center"/>
    </xf>
    <xf numFmtId="4" fontId="0" fillId="7" borderId="17" xfId="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5" fillId="0" borderId="4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8" borderId="28" xfId="7" applyFont="1" applyBorder="1" applyAlignment="1">
      <alignment horizontal="center"/>
    </xf>
    <xf numFmtId="0" fontId="8" fillId="8" borderId="29" xfId="7" applyBorder="1" applyAlignment="1">
      <alignment horizontal="center"/>
    </xf>
    <xf numFmtId="0" fontId="8" fillId="8" borderId="30" xfId="7" applyBorder="1" applyAlignment="1">
      <alignment horizontal="center"/>
    </xf>
    <xf numFmtId="4" fontId="3" fillId="2" borderId="28" xfId="1" applyNumberFormat="1" applyFont="1" applyBorder="1" applyAlignment="1">
      <alignment horizontal="center"/>
    </xf>
    <xf numFmtId="4" fontId="3" fillId="2" borderId="30" xfId="1" applyNumberFormat="1" applyFont="1" applyBorder="1" applyAlignment="1">
      <alignment horizontal="center"/>
    </xf>
    <xf numFmtId="0" fontId="8" fillId="12" borderId="1" xfId="11" applyBorder="1" applyAlignment="1">
      <alignment horizontal="center"/>
    </xf>
    <xf numFmtId="4" fontId="8" fillId="12" borderId="38" xfId="11" applyNumberFormat="1" applyBorder="1" applyAlignment="1">
      <alignment horizontal="center"/>
    </xf>
    <xf numFmtId="4" fontId="8" fillId="12" borderId="39" xfId="11" applyNumberFormat="1" applyBorder="1" applyAlignment="1">
      <alignment horizontal="center"/>
    </xf>
    <xf numFmtId="4" fontId="8" fillId="12" borderId="17" xfId="11" applyNumberFormat="1" applyBorder="1" applyAlignment="1">
      <alignment horizontal="center"/>
    </xf>
    <xf numFmtId="4" fontId="11" fillId="6" borderId="38" xfId="5" applyNumberFormat="1" applyFont="1" applyBorder="1" applyAlignment="1">
      <alignment horizontal="center"/>
    </xf>
    <xf numFmtId="4" fontId="11" fillId="6" borderId="39" xfId="5" applyNumberFormat="1" applyFont="1" applyBorder="1" applyAlignment="1">
      <alignment horizontal="center"/>
    </xf>
    <xf numFmtId="4" fontId="11" fillId="6" borderId="17" xfId="5" applyNumberFormat="1" applyFont="1" applyBorder="1" applyAlignment="1">
      <alignment horizontal="center"/>
    </xf>
    <xf numFmtId="0" fontId="8" fillId="12" borderId="38" xfId="11" applyBorder="1" applyAlignment="1">
      <alignment horizontal="center" vertical="center" textRotation="90" wrapText="1"/>
    </xf>
    <xf numFmtId="0" fontId="8" fillId="12" borderId="39" xfId="11" applyBorder="1" applyAlignment="1">
      <alignment horizontal="center" vertical="center" textRotation="90" wrapText="1"/>
    </xf>
    <xf numFmtId="0" fontId="8" fillId="12" borderId="17" xfId="11" applyBorder="1" applyAlignment="1">
      <alignment horizontal="center" vertical="center" textRotation="90" wrapText="1"/>
    </xf>
    <xf numFmtId="0" fontId="0" fillId="12" borderId="28" xfId="11" applyFont="1" applyBorder="1" applyAlignment="1">
      <alignment horizontal="center"/>
    </xf>
    <xf numFmtId="0" fontId="8" fillId="12" borderId="29" xfId="11" applyBorder="1" applyAlignment="1">
      <alignment horizontal="center"/>
    </xf>
    <xf numFmtId="0" fontId="8" fillId="12" borderId="30" xfId="1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10" borderId="17" xfId="9" applyBorder="1" applyAlignment="1">
      <alignment horizontal="center" vertical="center"/>
    </xf>
    <xf numFmtId="0" fontId="11" fillId="10" borderId="1" xfId="9" applyBorder="1" applyAlignment="1">
      <alignment horizontal="center" vertical="center"/>
    </xf>
    <xf numFmtId="0" fontId="11" fillId="10" borderId="31" xfId="9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4" fillId="3" borderId="20" xfId="2" applyFont="1" applyAlignment="1">
      <alignment horizontal="center" vertical="top" wrapText="1"/>
    </xf>
    <xf numFmtId="0" fontId="11" fillId="11" borderId="4" xfId="10" applyBorder="1" applyAlignment="1">
      <alignment horizontal="center" vertical="center"/>
    </xf>
    <xf numFmtId="0" fontId="11" fillId="11" borderId="5" xfId="10" applyBorder="1" applyAlignment="1">
      <alignment horizontal="center" vertical="center"/>
    </xf>
    <xf numFmtId="0" fontId="11" fillId="11" borderId="19" xfId="10" applyBorder="1" applyAlignment="1">
      <alignment horizontal="center" vertical="center"/>
    </xf>
    <xf numFmtId="0" fontId="11" fillId="11" borderId="24" xfId="10" applyBorder="1" applyAlignment="1">
      <alignment horizontal="center" vertical="center"/>
    </xf>
    <xf numFmtId="0" fontId="4" fillId="3" borderId="20" xfId="2" applyFont="1" applyAlignment="1">
      <alignment horizontal="center"/>
    </xf>
    <xf numFmtId="0" fontId="10" fillId="5" borderId="10" xfId="4" applyBorder="1" applyAlignment="1">
      <alignment horizontal="center"/>
    </xf>
    <xf numFmtId="0" fontId="10" fillId="5" borderId="25" xfId="4" applyBorder="1" applyAlignment="1">
      <alignment horizontal="center"/>
    </xf>
    <xf numFmtId="0" fontId="10" fillId="5" borderId="26" xfId="4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36" xfId="2" applyFont="1" applyBorder="1" applyAlignment="1">
      <alignment horizontal="center"/>
    </xf>
    <xf numFmtId="0" fontId="4" fillId="3" borderId="37" xfId="2" applyFont="1" applyBorder="1" applyAlignment="1">
      <alignment horizontal="center"/>
    </xf>
    <xf numFmtId="0" fontId="10" fillId="5" borderId="6" xfId="4" applyBorder="1" applyAlignment="1">
      <alignment horizontal="center" vertical="center" wrapText="1"/>
    </xf>
    <xf numFmtId="0" fontId="10" fillId="5" borderId="7" xfId="4" applyBorder="1" applyAlignment="1">
      <alignment horizontal="center" vertical="center" wrapText="1"/>
    </xf>
    <xf numFmtId="0" fontId="10" fillId="5" borderId="4" xfId="4" applyBorder="1" applyAlignment="1">
      <alignment horizontal="center" vertical="center" wrapText="1"/>
    </xf>
    <xf numFmtId="0" fontId="10" fillId="5" borderId="5" xfId="4" applyBorder="1" applyAlignment="1">
      <alignment horizontal="center" vertical="center" wrapText="1"/>
    </xf>
    <xf numFmtId="0" fontId="10" fillId="5" borderId="0" xfId="4" applyBorder="1" applyAlignment="1">
      <alignment horizontal="center" vertical="center" wrapText="1"/>
    </xf>
    <xf numFmtId="0" fontId="10" fillId="5" borderId="10" xfId="4" applyBorder="1" applyAlignment="1">
      <alignment horizontal="center" vertical="center" wrapText="1"/>
    </xf>
    <xf numFmtId="0" fontId="10" fillId="5" borderId="11" xfId="4" applyBorder="1" applyAlignment="1">
      <alignment horizontal="center" vertical="center" wrapText="1"/>
    </xf>
    <xf numFmtId="0" fontId="9" fillId="4" borderId="4" xfId="3" applyBorder="1" applyAlignment="1">
      <alignment horizontal="center" vertical="center" wrapText="1"/>
    </xf>
    <xf numFmtId="0" fontId="9" fillId="4" borderId="0" xfId="3" applyBorder="1" applyAlignment="1">
      <alignment horizontal="center" vertical="center" wrapText="1"/>
    </xf>
    <xf numFmtId="0" fontId="9" fillId="4" borderId="10" xfId="3" applyBorder="1" applyAlignment="1">
      <alignment horizontal="center" vertical="center" wrapText="1"/>
    </xf>
    <xf numFmtId="0" fontId="9" fillId="4" borderId="11" xfId="3" applyBorder="1" applyAlignment="1">
      <alignment horizontal="center" vertical="center" wrapText="1"/>
    </xf>
    <xf numFmtId="0" fontId="11" fillId="9" borderId="9" xfId="8" applyBorder="1" applyAlignment="1">
      <alignment horizontal="center" vertical="center" wrapText="1"/>
    </xf>
    <xf numFmtId="0" fontId="11" fillId="9" borderId="12" xfId="8" applyBorder="1" applyAlignment="1">
      <alignment horizontal="center" vertical="center" wrapText="1"/>
    </xf>
    <xf numFmtId="0" fontId="11" fillId="9" borderId="4" xfId="8" applyBorder="1" applyAlignment="1">
      <alignment horizontal="center" vertical="center" wrapText="1"/>
    </xf>
    <xf numFmtId="0" fontId="11" fillId="9" borderId="5" xfId="8" applyBorder="1" applyAlignment="1">
      <alignment horizontal="center" vertical="center" wrapText="1"/>
    </xf>
    <xf numFmtId="0" fontId="11" fillId="9" borderId="19" xfId="8" applyBorder="1" applyAlignment="1">
      <alignment horizontal="center" vertical="center" wrapText="1"/>
    </xf>
    <xf numFmtId="0" fontId="11" fillId="9" borderId="24" xfId="8" applyBorder="1" applyAlignment="1">
      <alignment horizontal="center" vertical="center" wrapText="1"/>
    </xf>
    <xf numFmtId="0" fontId="9" fillId="4" borderId="10" xfId="3" applyBorder="1" applyAlignment="1">
      <alignment horizontal="center"/>
    </xf>
    <xf numFmtId="0" fontId="9" fillId="4" borderId="25" xfId="3" applyBorder="1" applyAlignment="1">
      <alignment horizontal="center"/>
    </xf>
    <xf numFmtId="0" fontId="9" fillId="4" borderId="26" xfId="3" applyBorder="1" applyAlignment="1">
      <alignment horizontal="center"/>
    </xf>
    <xf numFmtId="0" fontId="0" fillId="8" borderId="44" xfId="7" applyFont="1" applyBorder="1" applyAlignment="1">
      <alignment horizontal="center" vertical="center" textRotation="90" wrapText="1"/>
    </xf>
    <xf numFmtId="0" fontId="0" fillId="8" borderId="0" xfId="7" applyFont="1" applyBorder="1" applyAlignment="1">
      <alignment horizontal="center" vertical="center" textRotation="90" wrapText="1"/>
    </xf>
    <xf numFmtId="0" fontId="0" fillId="8" borderId="45" xfId="7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9" borderId="15" xfId="8" applyBorder="1" applyAlignment="1">
      <alignment horizontal="center"/>
    </xf>
    <xf numFmtId="0" fontId="11" fillId="9" borderId="16" xfId="8" applyBorder="1" applyAlignment="1">
      <alignment horizontal="center"/>
    </xf>
    <xf numFmtId="0" fontId="11" fillId="9" borderId="32" xfId="8" applyBorder="1" applyAlignment="1">
      <alignment horizontal="center"/>
    </xf>
    <xf numFmtId="0" fontId="11" fillId="11" borderId="16" xfId="10" applyBorder="1" applyAlignment="1">
      <alignment horizontal="center"/>
    </xf>
    <xf numFmtId="0" fontId="11" fillId="11" borderId="32" xfId="10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12">
    <cellStyle name="20% - Accent3" xfId="7" builtinId="38"/>
    <cellStyle name="40% - Accent1" xfId="6" builtinId="31"/>
    <cellStyle name="40% - Accent5" xfId="11" builtinId="47"/>
    <cellStyle name="60% - Accent3" xfId="8" builtinId="40"/>
    <cellStyle name="60% - Accent4" xfId="9" builtinId="44"/>
    <cellStyle name="Accent1" xfId="5" builtinId="29"/>
    <cellStyle name="Accent6" xfId="10" builtinId="49"/>
    <cellStyle name="Bad" xfId="4" builtinId="27"/>
    <cellStyle name="Check Cell" xfId="2" builtinId="23"/>
    <cellStyle name="Good" xfId="3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view="pageBreakPreview" zoomScaleNormal="100" zoomScaleSheetLayoutView="100" workbookViewId="0">
      <selection activeCell="J78" sqref="J78"/>
    </sheetView>
  </sheetViews>
  <sheetFormatPr defaultRowHeight="15" x14ac:dyDescent="0.25"/>
  <cols>
    <col min="1" max="1" width="4.85546875" customWidth="1"/>
    <col min="2" max="2" width="6" customWidth="1"/>
    <col min="3" max="3" width="8.85546875" customWidth="1"/>
    <col min="4" max="4" width="17.5703125" customWidth="1"/>
    <col min="5" max="5" width="15.28515625" customWidth="1"/>
    <col min="6" max="6" width="13.28515625" customWidth="1"/>
    <col min="7" max="7" width="14.28515625" customWidth="1"/>
    <col min="8" max="8" width="13.7109375" customWidth="1"/>
    <col min="9" max="9" width="27.85546875" customWidth="1"/>
    <col min="10" max="10" width="12.85546875" customWidth="1"/>
    <col min="11" max="11" width="11.85546875" customWidth="1"/>
    <col min="12" max="12" width="14.42578125" customWidth="1"/>
    <col min="13" max="13" width="11.140625" customWidth="1"/>
  </cols>
  <sheetData>
    <row r="1" spans="1:13" ht="1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42" customHeight="1" x14ac:dyDescent="0.25">
      <c r="A5" s="5"/>
      <c r="B5" s="5"/>
      <c r="C5" s="5"/>
      <c r="D5" s="167" t="s">
        <v>111</v>
      </c>
      <c r="E5" s="167"/>
      <c r="F5" s="167"/>
      <c r="G5" s="167"/>
      <c r="H5" s="167"/>
      <c r="I5" s="167"/>
      <c r="J5" s="167"/>
      <c r="K5" s="6"/>
      <c r="L5" s="5"/>
    </row>
    <row r="6" spans="1:13" x14ac:dyDescent="0.25">
      <c r="G6" t="s">
        <v>56</v>
      </c>
    </row>
    <row r="7" spans="1:13" x14ac:dyDescent="0.25">
      <c r="B7" s="150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3" x14ac:dyDescent="0.25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x14ac:dyDescent="0.25">
      <c r="B9" s="5"/>
      <c r="C9" s="5"/>
      <c r="D9" s="5"/>
      <c r="E9" s="5"/>
      <c r="F9" s="5"/>
      <c r="G9" s="5" t="s">
        <v>57</v>
      </c>
      <c r="H9" s="5"/>
      <c r="I9" s="5"/>
      <c r="J9" s="5"/>
      <c r="K9" s="6"/>
      <c r="L9" s="5"/>
    </row>
    <row r="10" spans="1:13" x14ac:dyDescent="0.25">
      <c r="B10" s="150" t="s">
        <v>112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3" x14ac:dyDescent="0.2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3" ht="17.25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80.25" customHeight="1" thickTop="1" thickBot="1" x14ac:dyDescent="0.3">
      <c r="A13" s="163"/>
      <c r="B13" s="163"/>
      <c r="C13" s="12"/>
      <c r="D13" s="158" t="s">
        <v>0</v>
      </c>
      <c r="E13" s="158" t="s">
        <v>18</v>
      </c>
      <c r="F13" s="158" t="s">
        <v>1</v>
      </c>
      <c r="G13" s="158" t="s">
        <v>10</v>
      </c>
      <c r="H13" s="158" t="s">
        <v>2</v>
      </c>
      <c r="I13" s="12"/>
      <c r="J13" s="12"/>
      <c r="K13" s="12"/>
      <c r="L13" s="178" t="s">
        <v>8</v>
      </c>
      <c r="M13" s="179"/>
    </row>
    <row r="14" spans="1:13" ht="73.5" customHeight="1" thickTop="1" thickBot="1" x14ac:dyDescent="0.3">
      <c r="A14" s="163"/>
      <c r="B14" s="163"/>
      <c r="C14" s="13" t="s">
        <v>6</v>
      </c>
      <c r="D14" s="158"/>
      <c r="E14" s="158"/>
      <c r="F14" s="158"/>
      <c r="G14" s="158"/>
      <c r="H14" s="158"/>
      <c r="I14" s="14" t="s">
        <v>7</v>
      </c>
      <c r="J14" s="15" t="s">
        <v>67</v>
      </c>
      <c r="K14" s="16" t="s">
        <v>90</v>
      </c>
      <c r="L14" s="17" t="s">
        <v>68</v>
      </c>
      <c r="M14" s="18" t="s">
        <v>69</v>
      </c>
    </row>
    <row r="15" spans="1:13" ht="100.5" customHeight="1" thickTop="1" x14ac:dyDescent="0.25">
      <c r="A15" s="180" t="s">
        <v>3</v>
      </c>
      <c r="B15" s="181"/>
      <c r="C15" s="19">
        <v>359</v>
      </c>
      <c r="D15" s="61" t="s">
        <v>9</v>
      </c>
      <c r="E15" s="21"/>
      <c r="F15" s="21"/>
      <c r="G15" s="21"/>
      <c r="H15" s="21"/>
      <c r="I15" s="20" t="s">
        <v>101</v>
      </c>
      <c r="J15" s="22">
        <v>139000</v>
      </c>
      <c r="K15" s="23">
        <v>138324.66</v>
      </c>
      <c r="L15" s="24">
        <v>138324.66</v>
      </c>
      <c r="M15" s="25" t="s">
        <v>30</v>
      </c>
    </row>
    <row r="16" spans="1:13" ht="255" x14ac:dyDescent="0.25">
      <c r="A16" s="182"/>
      <c r="B16" s="183"/>
      <c r="C16" s="26" t="s">
        <v>11</v>
      </c>
      <c r="D16" s="27"/>
      <c r="E16" s="62" t="s">
        <v>12</v>
      </c>
      <c r="F16" s="27"/>
      <c r="G16" s="27"/>
      <c r="H16" s="27"/>
      <c r="I16" s="28" t="s">
        <v>102</v>
      </c>
      <c r="J16" s="3">
        <v>1000000</v>
      </c>
      <c r="K16" s="23">
        <v>0</v>
      </c>
      <c r="L16" s="24">
        <v>0</v>
      </c>
      <c r="M16" s="27" t="s">
        <v>31</v>
      </c>
    </row>
    <row r="17" spans="1:18" ht="45" customHeight="1" x14ac:dyDescent="0.25">
      <c r="A17" s="182"/>
      <c r="B17" s="184"/>
      <c r="C17" s="117" t="s">
        <v>73</v>
      </c>
      <c r="D17" s="117"/>
      <c r="E17" s="108" t="s">
        <v>74</v>
      </c>
      <c r="F17" s="117"/>
      <c r="G17" s="117"/>
      <c r="H17" s="117"/>
      <c r="I17" s="119" t="s">
        <v>103</v>
      </c>
      <c r="J17" s="94">
        <v>96000</v>
      </c>
      <c r="K17" s="114">
        <v>96000</v>
      </c>
      <c r="L17" s="24">
        <v>56000</v>
      </c>
      <c r="M17" s="25" t="s">
        <v>51</v>
      </c>
    </row>
    <row r="18" spans="1:18" ht="84.75" customHeight="1" x14ac:dyDescent="0.25">
      <c r="A18" s="182"/>
      <c r="B18" s="184"/>
      <c r="C18" s="98"/>
      <c r="D18" s="98"/>
      <c r="E18" s="110"/>
      <c r="F18" s="98"/>
      <c r="G18" s="98"/>
      <c r="H18" s="98"/>
      <c r="I18" s="100"/>
      <c r="J18" s="96"/>
      <c r="K18" s="115"/>
      <c r="L18" s="24">
        <v>40000</v>
      </c>
      <c r="M18" s="25" t="s">
        <v>34</v>
      </c>
    </row>
    <row r="19" spans="1:18" ht="43.5" customHeight="1" x14ac:dyDescent="0.25">
      <c r="A19" s="182"/>
      <c r="B19" s="184"/>
      <c r="C19" s="27" t="s">
        <v>76</v>
      </c>
      <c r="D19" s="62" t="s">
        <v>77</v>
      </c>
      <c r="E19" s="25"/>
      <c r="F19" s="27"/>
      <c r="G19" s="27"/>
      <c r="H19" s="27"/>
      <c r="I19" s="25" t="s">
        <v>81</v>
      </c>
      <c r="J19" s="3">
        <v>36000</v>
      </c>
      <c r="K19" s="23">
        <v>35427.5</v>
      </c>
      <c r="L19" s="24">
        <v>35427.5</v>
      </c>
      <c r="M19" s="25" t="s">
        <v>51</v>
      </c>
    </row>
    <row r="20" spans="1:18" ht="15.75" thickBot="1" x14ac:dyDescent="0.3">
      <c r="A20" s="185"/>
      <c r="B20" s="186"/>
      <c r="C20" s="164" t="s">
        <v>13</v>
      </c>
      <c r="D20" s="165"/>
      <c r="E20" s="165"/>
      <c r="F20" s="165"/>
      <c r="G20" s="165"/>
      <c r="H20" s="165"/>
      <c r="I20" s="166"/>
      <c r="J20" s="29">
        <f>SUM(J15:J19)</f>
        <v>1271000</v>
      </c>
      <c r="K20" s="30">
        <f>SUM(K15:K19)</f>
        <v>269752.16000000003</v>
      </c>
      <c r="L20" s="3">
        <f>SUM(L15:L19)</f>
        <v>269752.16000000003</v>
      </c>
      <c r="M20" s="27"/>
    </row>
    <row r="21" spans="1:18" ht="90" customHeight="1" thickTop="1" x14ac:dyDescent="0.25">
      <c r="A21" s="187"/>
      <c r="B21" s="188"/>
      <c r="C21" s="117" t="s">
        <v>28</v>
      </c>
      <c r="D21" s="117"/>
      <c r="E21" s="117"/>
      <c r="F21" s="117"/>
      <c r="G21" s="120" t="s">
        <v>27</v>
      </c>
      <c r="H21" s="117"/>
      <c r="I21" s="34" t="s">
        <v>71</v>
      </c>
      <c r="J21" s="94">
        <v>1676000</v>
      </c>
      <c r="K21" s="93">
        <v>1675956.85</v>
      </c>
      <c r="L21" s="3">
        <v>233156.94</v>
      </c>
      <c r="M21" s="25" t="s">
        <v>30</v>
      </c>
      <c r="P21" s="2"/>
      <c r="Q21" s="116"/>
      <c r="R21" s="2"/>
    </row>
    <row r="22" spans="1:18" ht="48.75" customHeight="1" x14ac:dyDescent="0.25">
      <c r="A22" s="187"/>
      <c r="B22" s="188"/>
      <c r="C22" s="118"/>
      <c r="D22" s="118"/>
      <c r="E22" s="118"/>
      <c r="F22" s="118"/>
      <c r="G22" s="121"/>
      <c r="H22" s="118"/>
      <c r="I22" s="34" t="s">
        <v>72</v>
      </c>
      <c r="J22" s="95"/>
      <c r="K22" s="93"/>
      <c r="L22" s="3">
        <v>121863.03999999999</v>
      </c>
      <c r="M22" s="25" t="s">
        <v>93</v>
      </c>
      <c r="P22" s="2"/>
      <c r="Q22" s="116"/>
      <c r="R22" s="2"/>
    </row>
    <row r="23" spans="1:18" ht="63" customHeight="1" x14ac:dyDescent="0.25">
      <c r="A23" s="187"/>
      <c r="B23" s="188"/>
      <c r="C23" s="118"/>
      <c r="D23" s="118"/>
      <c r="E23" s="118"/>
      <c r="F23" s="118"/>
      <c r="G23" s="121"/>
      <c r="H23" s="118"/>
      <c r="I23" s="35" t="s">
        <v>70</v>
      </c>
      <c r="J23" s="95"/>
      <c r="K23" s="93"/>
      <c r="L23" s="3">
        <v>82727.86</v>
      </c>
      <c r="M23" s="25" t="s">
        <v>50</v>
      </c>
      <c r="P23" s="2"/>
      <c r="Q23" s="116"/>
      <c r="R23" s="2"/>
    </row>
    <row r="24" spans="1:18" ht="47.25" customHeight="1" x14ac:dyDescent="0.25">
      <c r="A24" s="187"/>
      <c r="B24" s="188"/>
      <c r="C24" s="118"/>
      <c r="D24" s="118"/>
      <c r="E24" s="118"/>
      <c r="F24" s="118"/>
      <c r="G24" s="121"/>
      <c r="H24" s="118"/>
      <c r="I24" s="35"/>
      <c r="J24" s="95"/>
      <c r="K24" s="93"/>
      <c r="L24" s="3">
        <v>7874.35</v>
      </c>
      <c r="M24" s="25" t="s">
        <v>51</v>
      </c>
      <c r="P24" s="2"/>
      <c r="Q24" s="116"/>
      <c r="R24" s="2"/>
    </row>
    <row r="25" spans="1:18" ht="47.25" customHeight="1" x14ac:dyDescent="0.25">
      <c r="A25" s="187"/>
      <c r="B25" s="188"/>
      <c r="C25" s="118"/>
      <c r="D25" s="118"/>
      <c r="E25" s="118"/>
      <c r="F25" s="118"/>
      <c r="G25" s="121"/>
      <c r="H25" s="118"/>
      <c r="I25" s="35"/>
      <c r="J25" s="95"/>
      <c r="K25" s="93"/>
      <c r="L25" s="3">
        <v>530334.66</v>
      </c>
      <c r="M25" s="36" t="s">
        <v>34</v>
      </c>
      <c r="P25" s="2"/>
      <c r="Q25" s="9"/>
      <c r="R25" s="2"/>
    </row>
    <row r="26" spans="1:18" ht="93.75" customHeight="1" x14ac:dyDescent="0.25">
      <c r="A26" s="187"/>
      <c r="B26" s="188"/>
      <c r="C26" s="98"/>
      <c r="D26" s="98"/>
      <c r="E26" s="98"/>
      <c r="F26" s="98"/>
      <c r="G26" s="122"/>
      <c r="H26" s="98"/>
      <c r="I26" s="37"/>
      <c r="J26" s="96"/>
      <c r="K26" s="93"/>
      <c r="L26" s="3">
        <v>700000</v>
      </c>
      <c r="M26" s="36" t="s">
        <v>33</v>
      </c>
      <c r="P26" s="2"/>
      <c r="Q26" s="9"/>
      <c r="R26" s="2"/>
    </row>
    <row r="27" spans="1:18" ht="120" x14ac:dyDescent="0.25">
      <c r="A27" s="187"/>
      <c r="B27" s="188"/>
      <c r="C27" s="27" t="s">
        <v>75</v>
      </c>
      <c r="D27" s="27"/>
      <c r="E27" s="62" t="s">
        <v>78</v>
      </c>
      <c r="F27" s="25"/>
      <c r="G27" s="25"/>
      <c r="H27" s="27"/>
      <c r="I27" s="33" t="s">
        <v>104</v>
      </c>
      <c r="J27" s="3">
        <v>80000</v>
      </c>
      <c r="K27" s="23">
        <v>78061.88</v>
      </c>
      <c r="L27" s="24">
        <v>78061.88</v>
      </c>
      <c r="M27" s="25" t="s">
        <v>30</v>
      </c>
      <c r="P27" s="2"/>
      <c r="Q27" s="2"/>
      <c r="R27" s="2"/>
    </row>
    <row r="28" spans="1:18" ht="15.75" thickBot="1" x14ac:dyDescent="0.3">
      <c r="A28" s="189"/>
      <c r="B28" s="190"/>
      <c r="C28" s="197" t="s">
        <v>14</v>
      </c>
      <c r="D28" s="198"/>
      <c r="E28" s="198"/>
      <c r="F28" s="198"/>
      <c r="G28" s="198"/>
      <c r="H28" s="198"/>
      <c r="I28" s="199"/>
      <c r="J28" s="29">
        <f>SUM(J21:J27)</f>
        <v>1756000</v>
      </c>
      <c r="K28" s="30">
        <f>SUM(K21:K27)</f>
        <v>1754018.73</v>
      </c>
      <c r="L28" s="3">
        <f>SUM(L21:L27)</f>
        <v>1754018.73</v>
      </c>
      <c r="M28" s="27"/>
    </row>
    <row r="29" spans="1:18" ht="255.75" thickTop="1" x14ac:dyDescent="0.25">
      <c r="A29" s="191" t="s">
        <v>4</v>
      </c>
      <c r="B29" s="192"/>
      <c r="C29" s="31" t="s">
        <v>19</v>
      </c>
      <c r="D29" s="32"/>
      <c r="E29" s="63" t="s">
        <v>20</v>
      </c>
      <c r="F29" s="32"/>
      <c r="G29" s="32"/>
      <c r="H29" s="32"/>
      <c r="I29" s="38" t="s">
        <v>29</v>
      </c>
      <c r="J29" s="39">
        <v>54300</v>
      </c>
      <c r="K29" s="23">
        <v>54278.6</v>
      </c>
      <c r="L29" s="24">
        <v>54278.6</v>
      </c>
      <c r="M29" s="36" t="s">
        <v>50</v>
      </c>
    </row>
    <row r="30" spans="1:18" ht="105" x14ac:dyDescent="0.25">
      <c r="A30" s="193"/>
      <c r="B30" s="194"/>
      <c r="C30" s="26" t="s">
        <v>23</v>
      </c>
      <c r="D30" s="27"/>
      <c r="E30" s="62" t="s">
        <v>24</v>
      </c>
      <c r="F30" s="27"/>
      <c r="G30" s="27"/>
      <c r="H30" s="27"/>
      <c r="I30" s="25" t="s">
        <v>105</v>
      </c>
      <c r="J30" s="3">
        <v>95000</v>
      </c>
      <c r="K30" s="23">
        <v>94775</v>
      </c>
      <c r="L30" s="24">
        <v>94775</v>
      </c>
      <c r="M30" s="36" t="s">
        <v>51</v>
      </c>
    </row>
    <row r="31" spans="1:18" ht="75.75" thickBot="1" x14ac:dyDescent="0.3">
      <c r="A31" s="193"/>
      <c r="B31" s="194"/>
      <c r="C31" s="26" t="s">
        <v>25</v>
      </c>
      <c r="D31" s="27"/>
      <c r="E31" s="62" t="s">
        <v>26</v>
      </c>
      <c r="F31" s="27"/>
      <c r="G31" s="27"/>
      <c r="H31" s="27"/>
      <c r="I31" s="25" t="s">
        <v>106</v>
      </c>
      <c r="J31" s="3">
        <v>86700</v>
      </c>
      <c r="K31" s="23">
        <v>86650</v>
      </c>
      <c r="L31" s="24">
        <v>86650</v>
      </c>
      <c r="M31" s="36" t="s">
        <v>30</v>
      </c>
    </row>
    <row r="32" spans="1:18" ht="15.75" thickBot="1" x14ac:dyDescent="0.3">
      <c r="A32" s="195"/>
      <c r="B32" s="196"/>
      <c r="C32" s="205" t="s">
        <v>15</v>
      </c>
      <c r="D32" s="206"/>
      <c r="E32" s="206"/>
      <c r="F32" s="206"/>
      <c r="G32" s="206"/>
      <c r="H32" s="206"/>
      <c r="I32" s="207"/>
      <c r="J32" s="40">
        <f>SUM(J29:J31)</f>
        <v>236000</v>
      </c>
      <c r="K32" s="30">
        <f>SUM(K29:K31)</f>
        <v>235703.6</v>
      </c>
      <c r="L32" s="3">
        <f>SUM(L29:L31)</f>
        <v>235703.6</v>
      </c>
      <c r="M32" s="27"/>
    </row>
    <row r="33" spans="1:13" ht="60.75" thickBot="1" x14ac:dyDescent="0.3">
      <c r="A33" s="159" t="s">
        <v>5</v>
      </c>
      <c r="B33" s="160"/>
      <c r="C33" s="41" t="s">
        <v>21</v>
      </c>
      <c r="D33" s="42"/>
      <c r="E33" s="42"/>
      <c r="F33" s="42"/>
      <c r="G33" s="64" t="s">
        <v>22</v>
      </c>
      <c r="H33" s="42"/>
      <c r="I33" s="43" t="s">
        <v>107</v>
      </c>
      <c r="J33" s="44">
        <v>130000</v>
      </c>
      <c r="K33" s="23">
        <v>123579.5</v>
      </c>
      <c r="L33" s="24">
        <v>123579.5</v>
      </c>
      <c r="M33" s="36" t="s">
        <v>51</v>
      </c>
    </row>
    <row r="34" spans="1:13" ht="15.75" thickBot="1" x14ac:dyDescent="0.3">
      <c r="A34" s="161"/>
      <c r="B34" s="162"/>
      <c r="C34" s="208" t="s">
        <v>16</v>
      </c>
      <c r="D34" s="208"/>
      <c r="E34" s="208"/>
      <c r="F34" s="208"/>
      <c r="G34" s="208"/>
      <c r="H34" s="208"/>
      <c r="I34" s="209"/>
      <c r="J34" s="40">
        <f>SUM(J33:J33)</f>
        <v>130000</v>
      </c>
      <c r="K34" s="30">
        <f>K33</f>
        <v>123579.5</v>
      </c>
      <c r="L34" s="3">
        <f>L33</f>
        <v>123579.5</v>
      </c>
      <c r="M34" s="27"/>
    </row>
    <row r="35" spans="1:13" ht="40.5" customHeight="1" x14ac:dyDescent="0.25">
      <c r="A35" s="154" t="s">
        <v>38</v>
      </c>
      <c r="B35" s="154"/>
      <c r="C35" s="210" t="s">
        <v>39</v>
      </c>
      <c r="D35" s="210" t="s">
        <v>40</v>
      </c>
      <c r="E35" s="97"/>
      <c r="F35" s="97"/>
      <c r="G35" s="97"/>
      <c r="H35" s="97"/>
      <c r="I35" s="99" t="s">
        <v>83</v>
      </c>
      <c r="J35" s="101">
        <v>76000</v>
      </c>
      <c r="K35" s="93">
        <v>70750</v>
      </c>
      <c r="L35" s="24">
        <v>33665.96</v>
      </c>
      <c r="M35" s="25" t="s">
        <v>30</v>
      </c>
    </row>
    <row r="36" spans="1:13" ht="41.25" customHeight="1" x14ac:dyDescent="0.25">
      <c r="A36" s="154"/>
      <c r="B36" s="154"/>
      <c r="C36" s="107"/>
      <c r="D36" s="107"/>
      <c r="E36" s="98"/>
      <c r="F36" s="98"/>
      <c r="G36" s="98"/>
      <c r="H36" s="98"/>
      <c r="I36" s="100"/>
      <c r="J36" s="92"/>
      <c r="K36" s="93"/>
      <c r="L36" s="24">
        <v>37084.04</v>
      </c>
      <c r="M36" s="25" t="s">
        <v>79</v>
      </c>
    </row>
    <row r="37" spans="1:13" ht="103.5" customHeight="1" x14ac:dyDescent="0.25">
      <c r="A37" s="155"/>
      <c r="B37" s="155"/>
      <c r="C37" s="45" t="s">
        <v>41</v>
      </c>
      <c r="D37" s="57"/>
      <c r="E37" s="27"/>
      <c r="F37" s="57"/>
      <c r="G37" s="46" t="s">
        <v>42</v>
      </c>
      <c r="H37" s="57"/>
      <c r="I37" s="58" t="s">
        <v>52</v>
      </c>
      <c r="J37" s="47">
        <v>32000</v>
      </c>
      <c r="K37" s="23">
        <v>31885.91</v>
      </c>
      <c r="L37" s="24">
        <v>31885.91</v>
      </c>
      <c r="M37" s="36" t="s">
        <v>30</v>
      </c>
    </row>
    <row r="38" spans="1:13" ht="120" x14ac:dyDescent="0.25">
      <c r="A38" s="155"/>
      <c r="B38" s="155"/>
      <c r="C38" s="45" t="s">
        <v>43</v>
      </c>
      <c r="D38" s="46" t="s">
        <v>44</v>
      </c>
      <c r="E38" s="57"/>
      <c r="F38" s="57"/>
      <c r="G38" s="57"/>
      <c r="H38" s="57"/>
      <c r="I38" s="51" t="s">
        <v>53</v>
      </c>
      <c r="J38" s="47">
        <v>104000</v>
      </c>
      <c r="K38" s="23">
        <v>87764.85</v>
      </c>
      <c r="L38" s="24">
        <v>87764.85</v>
      </c>
      <c r="M38" s="36" t="s">
        <v>30</v>
      </c>
    </row>
    <row r="39" spans="1:13" ht="60" x14ac:dyDescent="0.25">
      <c r="A39" s="155"/>
      <c r="B39" s="155"/>
      <c r="C39" s="45" t="s">
        <v>45</v>
      </c>
      <c r="D39" s="57"/>
      <c r="E39" s="46" t="s">
        <v>46</v>
      </c>
      <c r="F39" s="57"/>
      <c r="G39" s="57"/>
      <c r="H39" s="57"/>
      <c r="I39" s="51" t="s">
        <v>54</v>
      </c>
      <c r="J39" s="47">
        <v>90000</v>
      </c>
      <c r="K39" s="23">
        <v>84402.08</v>
      </c>
      <c r="L39" s="24">
        <v>84402.08</v>
      </c>
      <c r="M39" s="36" t="s">
        <v>30</v>
      </c>
    </row>
    <row r="40" spans="1:13" ht="45.75" thickBot="1" x14ac:dyDescent="0.3">
      <c r="A40" s="156"/>
      <c r="B40" s="156"/>
      <c r="C40" s="48" t="s">
        <v>47</v>
      </c>
      <c r="D40" s="59"/>
      <c r="E40" s="49" t="s">
        <v>48</v>
      </c>
      <c r="F40" s="59"/>
      <c r="G40" s="59"/>
      <c r="H40" s="59"/>
      <c r="I40" s="60" t="s">
        <v>55</v>
      </c>
      <c r="J40" s="50">
        <v>19900</v>
      </c>
      <c r="K40" s="23">
        <v>19900</v>
      </c>
      <c r="L40" s="24">
        <v>19900</v>
      </c>
      <c r="M40" s="36" t="s">
        <v>50</v>
      </c>
    </row>
    <row r="41" spans="1:13" ht="15.75" thickBot="1" x14ac:dyDescent="0.3">
      <c r="A41" s="102" t="s">
        <v>49</v>
      </c>
      <c r="B41" s="102"/>
      <c r="C41" s="103"/>
      <c r="D41" s="103"/>
      <c r="E41" s="103"/>
      <c r="F41" s="103"/>
      <c r="G41" s="103"/>
      <c r="H41" s="103"/>
      <c r="I41" s="104"/>
      <c r="J41" s="69">
        <f>SUM(J35:J40)</f>
        <v>321900</v>
      </c>
      <c r="K41" s="30">
        <f>SUM(K35:K40)</f>
        <v>294702.84000000003</v>
      </c>
      <c r="L41" s="24">
        <f>SUM(L35:L40)</f>
        <v>294702.84000000003</v>
      </c>
      <c r="M41" s="27"/>
    </row>
    <row r="42" spans="1:13" ht="82.5" customHeight="1" x14ac:dyDescent="0.25">
      <c r="A42" s="200" t="s">
        <v>84</v>
      </c>
      <c r="B42" s="200"/>
      <c r="C42" s="105" t="s">
        <v>60</v>
      </c>
      <c r="D42" s="203"/>
      <c r="E42" s="203"/>
      <c r="F42" s="108" t="s">
        <v>63</v>
      </c>
      <c r="G42" s="203"/>
      <c r="H42" s="203"/>
      <c r="I42" s="111" t="s">
        <v>108</v>
      </c>
      <c r="J42" s="90">
        <v>1350000</v>
      </c>
      <c r="K42" s="114">
        <v>1351850.33</v>
      </c>
      <c r="L42" s="24">
        <v>273446.61</v>
      </c>
      <c r="M42" s="25" t="s">
        <v>30</v>
      </c>
    </row>
    <row r="43" spans="1:13" ht="87.75" customHeight="1" x14ac:dyDescent="0.25">
      <c r="A43" s="201"/>
      <c r="B43" s="201"/>
      <c r="C43" s="107"/>
      <c r="D43" s="204"/>
      <c r="E43" s="204"/>
      <c r="F43" s="110"/>
      <c r="G43" s="204"/>
      <c r="H43" s="204"/>
      <c r="I43" s="113"/>
      <c r="J43" s="92"/>
      <c r="K43" s="115"/>
      <c r="L43" s="24">
        <v>1078403.72</v>
      </c>
      <c r="M43" s="36" t="s">
        <v>31</v>
      </c>
    </row>
    <row r="44" spans="1:13" ht="180" x14ac:dyDescent="0.25">
      <c r="A44" s="201"/>
      <c r="B44" s="201"/>
      <c r="C44" s="45" t="s">
        <v>61</v>
      </c>
      <c r="D44" s="45"/>
      <c r="E44" s="45"/>
      <c r="F44" s="45"/>
      <c r="G44" s="45"/>
      <c r="H44" s="46" t="s">
        <v>64</v>
      </c>
      <c r="I44" s="51" t="s">
        <v>109</v>
      </c>
      <c r="J44" s="47">
        <v>51000</v>
      </c>
      <c r="K44" s="23">
        <v>50800.5</v>
      </c>
      <c r="L44" s="24">
        <v>50800.5</v>
      </c>
      <c r="M44" s="36" t="s">
        <v>50</v>
      </c>
    </row>
    <row r="45" spans="1:13" ht="68.25" customHeight="1" x14ac:dyDescent="0.25">
      <c r="A45" s="201"/>
      <c r="B45" s="201"/>
      <c r="C45" s="105" t="s">
        <v>62</v>
      </c>
      <c r="D45" s="105"/>
      <c r="E45" s="108" t="s">
        <v>65</v>
      </c>
      <c r="F45" s="105"/>
      <c r="G45" s="105"/>
      <c r="H45" s="105"/>
      <c r="I45" s="111" t="s">
        <v>110</v>
      </c>
      <c r="J45" s="90">
        <v>675000</v>
      </c>
      <c r="K45" s="93">
        <v>0</v>
      </c>
      <c r="L45" s="24"/>
      <c r="M45" s="36" t="s">
        <v>50</v>
      </c>
    </row>
    <row r="46" spans="1:13" ht="68.25" customHeight="1" x14ac:dyDescent="0.25">
      <c r="A46" s="201"/>
      <c r="B46" s="201"/>
      <c r="C46" s="106"/>
      <c r="D46" s="106"/>
      <c r="E46" s="109"/>
      <c r="F46" s="106"/>
      <c r="G46" s="106"/>
      <c r="H46" s="106"/>
      <c r="I46" s="112"/>
      <c r="J46" s="91"/>
      <c r="K46" s="93"/>
      <c r="L46" s="24"/>
      <c r="M46" s="36" t="s">
        <v>51</v>
      </c>
    </row>
    <row r="47" spans="1:13" ht="60" x14ac:dyDescent="0.25">
      <c r="A47" s="201"/>
      <c r="B47" s="201"/>
      <c r="C47" s="107"/>
      <c r="D47" s="107"/>
      <c r="E47" s="110"/>
      <c r="F47" s="107"/>
      <c r="G47" s="107"/>
      <c r="H47" s="107"/>
      <c r="I47" s="113"/>
      <c r="J47" s="92"/>
      <c r="K47" s="93"/>
      <c r="L47" s="24"/>
      <c r="M47" s="36" t="s">
        <v>80</v>
      </c>
    </row>
    <row r="48" spans="1:13" ht="75" x14ac:dyDescent="0.25">
      <c r="A48" s="201"/>
      <c r="B48" s="201"/>
      <c r="C48" s="66" t="s">
        <v>86</v>
      </c>
      <c r="D48" s="45"/>
      <c r="E48" s="46"/>
      <c r="F48" s="45"/>
      <c r="G48" s="46" t="s">
        <v>87</v>
      </c>
      <c r="H48" s="45"/>
      <c r="I48" s="51" t="s">
        <v>88</v>
      </c>
      <c r="J48" s="67">
        <v>70000</v>
      </c>
      <c r="K48" s="68">
        <v>54906.25</v>
      </c>
      <c r="L48" s="24">
        <v>54906.25</v>
      </c>
      <c r="M48" s="36" t="s">
        <v>89</v>
      </c>
    </row>
    <row r="49" spans="1:13" x14ac:dyDescent="0.25">
      <c r="A49" s="202"/>
      <c r="B49" s="202"/>
      <c r="C49" s="56"/>
      <c r="D49" s="124" t="s">
        <v>85</v>
      </c>
      <c r="E49" s="125"/>
      <c r="F49" s="125"/>
      <c r="G49" s="125"/>
      <c r="H49" s="125"/>
      <c r="I49" s="126"/>
      <c r="J49" s="47">
        <f>SUM(J42:J48)</f>
        <v>2146000</v>
      </c>
      <c r="K49" s="30">
        <f>SUM(K42:K48)</f>
        <v>1457557.08</v>
      </c>
      <c r="L49" s="24">
        <f>SUM(L42:L48)</f>
        <v>1457557.08</v>
      </c>
      <c r="M49" s="27"/>
    </row>
    <row r="50" spans="1:13" ht="30" x14ac:dyDescent="0.25">
      <c r="A50" s="70"/>
      <c r="B50" s="136" t="s">
        <v>99</v>
      </c>
      <c r="C50" s="129">
        <v>280</v>
      </c>
      <c r="D50" s="129" t="s">
        <v>96</v>
      </c>
      <c r="E50" s="129"/>
      <c r="F50" s="129"/>
      <c r="G50" s="129"/>
      <c r="H50" s="129"/>
      <c r="I50" s="129"/>
      <c r="J50" s="130"/>
      <c r="K50" s="133">
        <v>1281949.02</v>
      </c>
      <c r="L50" s="24">
        <v>162755.21</v>
      </c>
      <c r="M50" s="25" t="s">
        <v>51</v>
      </c>
    </row>
    <row r="51" spans="1:13" ht="30" x14ac:dyDescent="0.25">
      <c r="A51" s="70"/>
      <c r="B51" s="137"/>
      <c r="C51" s="129"/>
      <c r="D51" s="129"/>
      <c r="E51" s="129"/>
      <c r="F51" s="129"/>
      <c r="G51" s="129"/>
      <c r="H51" s="129"/>
      <c r="I51" s="129"/>
      <c r="J51" s="131"/>
      <c r="K51" s="134"/>
      <c r="L51" s="24">
        <v>893978.08</v>
      </c>
      <c r="M51" s="25" t="s">
        <v>97</v>
      </c>
    </row>
    <row r="52" spans="1:13" ht="30" x14ac:dyDescent="0.25">
      <c r="A52" s="70"/>
      <c r="B52" s="138"/>
      <c r="C52" s="129"/>
      <c r="D52" s="129"/>
      <c r="E52" s="129"/>
      <c r="F52" s="129"/>
      <c r="G52" s="129"/>
      <c r="H52" s="129"/>
      <c r="I52" s="129"/>
      <c r="J52" s="132"/>
      <c r="K52" s="135"/>
      <c r="L52" s="24">
        <v>225215.73</v>
      </c>
      <c r="M52" s="25" t="s">
        <v>98</v>
      </c>
    </row>
    <row r="53" spans="1:13" x14ac:dyDescent="0.25">
      <c r="A53" s="70"/>
      <c r="B53" s="76"/>
      <c r="C53" s="139" t="s">
        <v>100</v>
      </c>
      <c r="D53" s="140"/>
      <c r="E53" s="140"/>
      <c r="F53" s="140"/>
      <c r="G53" s="140"/>
      <c r="H53" s="140"/>
      <c r="I53" s="141"/>
      <c r="J53" s="77"/>
      <c r="K53" s="74">
        <v>1281949.02</v>
      </c>
      <c r="L53" s="72">
        <f>SUM(L50:L52)</f>
        <v>1281949.02</v>
      </c>
      <c r="M53" s="73"/>
    </row>
    <row r="54" spans="1:13" ht="15.75" thickBot="1" x14ac:dyDescent="0.3">
      <c r="A54" s="52"/>
      <c r="B54" s="52"/>
      <c r="C54" s="7" t="s">
        <v>17</v>
      </c>
      <c r="D54" s="8"/>
      <c r="E54" s="8"/>
      <c r="F54" s="8"/>
      <c r="G54" s="8"/>
      <c r="H54" s="8"/>
      <c r="I54" s="79"/>
      <c r="J54" s="80">
        <f>J20+J28+J32+J34+J41+J49</f>
        <v>5860900</v>
      </c>
      <c r="K54" s="10">
        <f>K20+K28+K32+K34+K41+K49+K53</f>
        <v>5417262.9299999997</v>
      </c>
      <c r="L54" s="127">
        <f>L20+L28+L32+L34+L41+L49+L53</f>
        <v>5417262.9299999997</v>
      </c>
      <c r="M54" s="128"/>
    </row>
    <row r="55" spans="1:13" x14ac:dyDescent="0.25">
      <c r="A55" s="52"/>
      <c r="B55" s="52"/>
      <c r="C55" s="11"/>
      <c r="D55" s="11"/>
      <c r="E55" s="11"/>
      <c r="F55" s="11"/>
      <c r="G55" s="11"/>
      <c r="H55" s="11"/>
      <c r="I55" s="11"/>
      <c r="J55" s="11"/>
      <c r="K55" s="11"/>
      <c r="L55" s="55"/>
      <c r="M55" s="11"/>
    </row>
    <row r="56" spans="1:13" x14ac:dyDescent="0.25">
      <c r="A56" s="52"/>
      <c r="B56" s="5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5">
      <c r="A57" s="52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1"/>
    </row>
    <row r="58" spans="1:13" x14ac:dyDescent="0.25">
      <c r="A58" s="53"/>
      <c r="B58" s="53"/>
      <c r="C58" s="53"/>
      <c r="D58" s="157"/>
      <c r="E58" s="157"/>
      <c r="F58" s="157"/>
      <c r="G58" s="157"/>
      <c r="H58" s="157"/>
      <c r="I58" s="157"/>
      <c r="J58" s="54"/>
      <c r="K58" s="54"/>
      <c r="L58" s="53"/>
      <c r="M58" s="11"/>
    </row>
    <row r="59" spans="1:13" x14ac:dyDescent="0.25">
      <c r="A59" s="53"/>
      <c r="B59" s="53"/>
      <c r="C59" s="53"/>
      <c r="D59" s="151" t="s">
        <v>58</v>
      </c>
      <c r="E59" s="152"/>
      <c r="F59" s="152"/>
      <c r="G59" s="152"/>
      <c r="H59" s="152"/>
      <c r="I59" s="152"/>
      <c r="J59" s="54"/>
      <c r="K59" s="54"/>
      <c r="L59" s="53"/>
      <c r="M59" s="11"/>
    </row>
    <row r="60" spans="1:13" x14ac:dyDescent="0.25">
      <c r="A60" s="123" t="s">
        <v>92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1"/>
    </row>
    <row r="61" spans="1:13" ht="15.75" thickBot="1" x14ac:dyDescent="0.3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11"/>
    </row>
    <row r="62" spans="1:13" ht="19.5" thickBot="1" x14ac:dyDescent="0.35">
      <c r="B62" s="144" t="s">
        <v>66</v>
      </c>
      <c r="C62" s="145"/>
      <c r="D62" s="145"/>
      <c r="E62" s="145"/>
      <c r="F62" s="145"/>
      <c r="G62" s="145"/>
      <c r="H62" s="145"/>
      <c r="I62" s="146"/>
    </row>
    <row r="63" spans="1:13" ht="18.75" x14ac:dyDescent="0.3">
      <c r="B63" s="147" t="s">
        <v>32</v>
      </c>
      <c r="C63" s="106"/>
      <c r="D63" s="106"/>
      <c r="E63" s="106"/>
      <c r="F63" s="106"/>
      <c r="G63" s="148"/>
      <c r="H63" s="87">
        <v>643300</v>
      </c>
      <c r="I63" s="88">
        <v>1047358.8899999999</v>
      </c>
    </row>
    <row r="64" spans="1:13" ht="18.75" x14ac:dyDescent="0.3">
      <c r="B64" s="168" t="s">
        <v>30</v>
      </c>
      <c r="C64" s="168"/>
      <c r="D64" s="168"/>
      <c r="E64" s="168"/>
      <c r="F64" s="168"/>
      <c r="G64" s="168"/>
      <c r="H64" s="65"/>
      <c r="I64" s="71">
        <v>121863.03999999999</v>
      </c>
    </row>
    <row r="65" spans="1:13" ht="18.75" x14ac:dyDescent="0.3">
      <c r="B65" s="169" t="s">
        <v>94</v>
      </c>
      <c r="C65" s="170"/>
      <c r="D65" s="170"/>
      <c r="E65" s="170"/>
      <c r="F65" s="170"/>
      <c r="G65" s="171"/>
      <c r="H65" s="65">
        <v>500000</v>
      </c>
      <c r="I65" s="71">
        <v>480411.55999999994</v>
      </c>
    </row>
    <row r="66" spans="1:13" ht="18.75" x14ac:dyDescent="0.3">
      <c r="B66" s="168" t="s">
        <v>51</v>
      </c>
      <c r="C66" s="168"/>
      <c r="D66" s="168"/>
      <c r="E66" s="168"/>
      <c r="F66" s="168"/>
      <c r="G66" s="168"/>
      <c r="H66" s="65">
        <v>700000</v>
      </c>
      <c r="I66" s="71">
        <v>700000</v>
      </c>
    </row>
    <row r="67" spans="1:13" ht="18.75" x14ac:dyDescent="0.3">
      <c r="B67" s="172" t="s">
        <v>33</v>
      </c>
      <c r="C67" s="172"/>
      <c r="D67" s="172"/>
      <c r="E67" s="172"/>
      <c r="F67" s="172"/>
      <c r="G67" s="172"/>
      <c r="H67" s="65">
        <v>565335</v>
      </c>
      <c r="I67" s="71">
        <v>570334.66</v>
      </c>
    </row>
    <row r="68" spans="1:13" ht="18.75" x14ac:dyDescent="0.3">
      <c r="B68" s="172" t="s">
        <v>34</v>
      </c>
      <c r="C68" s="172"/>
      <c r="D68" s="172"/>
      <c r="E68" s="172"/>
      <c r="F68" s="172"/>
      <c r="G68" s="172"/>
      <c r="H68" s="65">
        <v>2350000</v>
      </c>
      <c r="I68" s="71">
        <v>1078403.72</v>
      </c>
    </row>
    <row r="69" spans="1:13" ht="18.75" x14ac:dyDescent="0.3">
      <c r="B69" s="173" t="s">
        <v>35</v>
      </c>
      <c r="C69" s="173"/>
      <c r="D69" s="173"/>
      <c r="E69" s="173"/>
      <c r="F69" s="173"/>
      <c r="G69" s="173"/>
      <c r="H69" s="65">
        <v>477765</v>
      </c>
      <c r="I69" s="71">
        <v>1156591.29</v>
      </c>
    </row>
    <row r="70" spans="1:13" ht="15" customHeight="1" x14ac:dyDescent="0.3">
      <c r="B70" s="174" t="s">
        <v>50</v>
      </c>
      <c r="C70" s="175"/>
      <c r="D70" s="175"/>
      <c r="E70" s="175"/>
      <c r="F70" s="175"/>
      <c r="G70" s="176"/>
      <c r="H70" s="65">
        <v>574500</v>
      </c>
      <c r="I70" s="71">
        <v>0</v>
      </c>
    </row>
    <row r="71" spans="1:13" ht="15" customHeight="1" x14ac:dyDescent="0.3">
      <c r="B71" s="174" t="s">
        <v>95</v>
      </c>
      <c r="C71" s="175"/>
      <c r="D71" s="175"/>
      <c r="E71" s="175"/>
      <c r="F71" s="175"/>
      <c r="G71" s="176"/>
      <c r="H71" s="65">
        <v>50000</v>
      </c>
      <c r="I71" s="71">
        <v>37084.04</v>
      </c>
    </row>
    <row r="72" spans="1:13" ht="18.75" x14ac:dyDescent="0.3">
      <c r="B72" s="174" t="s">
        <v>82</v>
      </c>
      <c r="C72" s="175"/>
      <c r="D72" s="175"/>
      <c r="E72" s="175"/>
      <c r="F72" s="175"/>
      <c r="G72" s="176"/>
      <c r="H72" s="3"/>
      <c r="I72" s="71">
        <v>225215.73</v>
      </c>
    </row>
    <row r="73" spans="1:13" ht="18.75" x14ac:dyDescent="0.3">
      <c r="B73" s="177" t="s">
        <v>98</v>
      </c>
      <c r="C73" s="177"/>
      <c r="D73" s="177"/>
      <c r="E73" s="177"/>
      <c r="F73" s="177"/>
      <c r="G73" s="177"/>
      <c r="H73" s="3">
        <v>5860900</v>
      </c>
      <c r="I73" s="71">
        <v>5417262.9300000006</v>
      </c>
    </row>
    <row r="74" spans="1:13" ht="18.75" x14ac:dyDescent="0.3">
      <c r="B74" s="89" t="s">
        <v>36</v>
      </c>
      <c r="C74" s="89"/>
      <c r="D74" s="89"/>
      <c r="E74" s="89"/>
      <c r="F74" s="89"/>
      <c r="G74" s="89"/>
      <c r="H74" s="75">
        <f>SUM(H64:H72)</f>
        <v>5217600</v>
      </c>
      <c r="I74" s="71">
        <f>SUM(I64:I73)</f>
        <v>9787166.9700000025</v>
      </c>
    </row>
    <row r="75" spans="1:13" x14ac:dyDescent="0.25">
      <c r="A75" s="53"/>
      <c r="B75" s="53"/>
      <c r="C75" s="53"/>
      <c r="D75" s="153"/>
      <c r="E75" s="153"/>
      <c r="F75" s="153"/>
      <c r="G75" s="153"/>
      <c r="H75" s="153"/>
      <c r="I75" s="153"/>
      <c r="J75" s="54"/>
      <c r="K75" s="54"/>
      <c r="L75" s="53"/>
      <c r="M75" s="11"/>
    </row>
    <row r="76" spans="1:13" x14ac:dyDescent="0.25">
      <c r="A76" s="4"/>
      <c r="B76" s="4"/>
      <c r="C76" s="149" t="s">
        <v>115</v>
      </c>
      <c r="D76" s="149"/>
      <c r="E76" s="149"/>
      <c r="F76" s="4"/>
      <c r="G76" s="4"/>
    </row>
    <row r="77" spans="1:13" x14ac:dyDescent="0.25">
      <c r="A77" s="4"/>
      <c r="B77" s="4"/>
      <c r="C77" s="149" t="s">
        <v>116</v>
      </c>
      <c r="D77" s="149"/>
      <c r="E77" s="149"/>
      <c r="F77" s="4"/>
      <c r="G77" s="4"/>
    </row>
    <row r="78" spans="1:13" x14ac:dyDescent="0.25">
      <c r="A78" s="4"/>
      <c r="B78" s="4"/>
      <c r="C78" s="149" t="s">
        <v>114</v>
      </c>
      <c r="D78" s="149"/>
      <c r="E78" s="149"/>
      <c r="F78" s="4"/>
      <c r="G78" s="4"/>
    </row>
    <row r="79" spans="1:13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11"/>
    </row>
    <row r="80" spans="1:13" s="82" customFormat="1" x14ac:dyDescent="0.25">
      <c r="A80" s="81"/>
      <c r="B80" s="81"/>
      <c r="C80" s="81"/>
      <c r="D80" s="142" t="s">
        <v>37</v>
      </c>
      <c r="E80" s="142"/>
      <c r="F80" s="142"/>
      <c r="G80" s="142"/>
      <c r="H80" s="142"/>
      <c r="I80" s="142"/>
      <c r="J80" s="142"/>
      <c r="K80" s="81"/>
      <c r="L80" s="81"/>
    </row>
    <row r="81" spans="1:13" s="85" customFormat="1" x14ac:dyDescent="0.25">
      <c r="A81" s="143"/>
      <c r="B81" s="143"/>
      <c r="C81" s="82"/>
      <c r="D81" s="143" t="s">
        <v>59</v>
      </c>
      <c r="E81" s="143"/>
      <c r="F81" s="143"/>
      <c r="G81" s="143"/>
      <c r="H81" s="143"/>
      <c r="I81" s="143"/>
      <c r="J81" s="143"/>
      <c r="K81" s="83"/>
      <c r="L81" s="84"/>
      <c r="M81" s="82"/>
    </row>
    <row r="82" spans="1:13" s="85" customFormat="1" x14ac:dyDescent="0.25">
      <c r="A82" s="82"/>
      <c r="B82" s="82"/>
      <c r="C82" s="82"/>
      <c r="D82" s="143" t="s">
        <v>117</v>
      </c>
      <c r="E82" s="143"/>
      <c r="F82" s="143"/>
      <c r="G82" s="143"/>
      <c r="H82" s="143"/>
      <c r="I82" s="143"/>
      <c r="J82" s="143"/>
      <c r="K82" s="86"/>
      <c r="L82" s="82"/>
      <c r="M82" s="82"/>
    </row>
    <row r="83" spans="1:13" s="1" customFormat="1" ht="11.25" x14ac:dyDescent="0.2"/>
    <row r="84" spans="1:13" s="1" customFormat="1" ht="11.25" x14ac:dyDescent="0.2"/>
    <row r="85" spans="1:13" s="1" customFormat="1" ht="11.25" x14ac:dyDescent="0.2"/>
  </sheetData>
  <mergeCells count="99">
    <mergeCell ref="H45:H47"/>
    <mergeCell ref="F42:F43"/>
    <mergeCell ref="G42:G43"/>
    <mergeCell ref="H42:H43"/>
    <mergeCell ref="I42:I43"/>
    <mergeCell ref="A1:L4"/>
    <mergeCell ref="L13:M13"/>
    <mergeCell ref="D13:D14"/>
    <mergeCell ref="E13:E14"/>
    <mergeCell ref="A15:B20"/>
    <mergeCell ref="D5:J5"/>
    <mergeCell ref="B64:G64"/>
    <mergeCell ref="B65:G65"/>
    <mergeCell ref="B66:G66"/>
    <mergeCell ref="B67:G67"/>
    <mergeCell ref="B7:L8"/>
    <mergeCell ref="A21:B28"/>
    <mergeCell ref="A29:B32"/>
    <mergeCell ref="C28:I28"/>
    <mergeCell ref="A42:B49"/>
    <mergeCell ref="C42:C43"/>
    <mergeCell ref="D42:D43"/>
    <mergeCell ref="E42:E43"/>
    <mergeCell ref="C32:I32"/>
    <mergeCell ref="C34:I34"/>
    <mergeCell ref="C35:C36"/>
    <mergeCell ref="B10:L11"/>
    <mergeCell ref="A81:B81"/>
    <mergeCell ref="D59:I59"/>
    <mergeCell ref="D75:I75"/>
    <mergeCell ref="A35:B40"/>
    <mergeCell ref="D58:I58"/>
    <mergeCell ref="F13:F14"/>
    <mergeCell ref="G13:G14"/>
    <mergeCell ref="H13:H14"/>
    <mergeCell ref="A33:B34"/>
    <mergeCell ref="A13:B14"/>
    <mergeCell ref="C20:I20"/>
    <mergeCell ref="C76:E76"/>
    <mergeCell ref="B68:G68"/>
    <mergeCell ref="B69:G69"/>
    <mergeCell ref="B70:G70"/>
    <mergeCell ref="D80:J80"/>
    <mergeCell ref="D81:J81"/>
    <mergeCell ref="D82:J82"/>
    <mergeCell ref="B62:I62"/>
    <mergeCell ref="B63:G63"/>
    <mergeCell ref="C77:E77"/>
    <mergeCell ref="C78:E78"/>
    <mergeCell ref="B71:G71"/>
    <mergeCell ref="B72:G72"/>
    <mergeCell ref="B73:G73"/>
    <mergeCell ref="A60:L60"/>
    <mergeCell ref="D49:I49"/>
    <mergeCell ref="L54:M54"/>
    <mergeCell ref="D50:I52"/>
    <mergeCell ref="J50:J52"/>
    <mergeCell ref="K50:K52"/>
    <mergeCell ref="C50:C52"/>
    <mergeCell ref="B50:B52"/>
    <mergeCell ref="C53:I53"/>
    <mergeCell ref="H17:H18"/>
    <mergeCell ref="I17:I18"/>
    <mergeCell ref="J17:J18"/>
    <mergeCell ref="K17:K18"/>
    <mergeCell ref="F21:F26"/>
    <mergeCell ref="G21:G26"/>
    <mergeCell ref="H21:H26"/>
    <mergeCell ref="C17:C18"/>
    <mergeCell ref="D17:D18"/>
    <mergeCell ref="E17:E18"/>
    <mergeCell ref="F17:F18"/>
    <mergeCell ref="G17:G18"/>
    <mergeCell ref="K42:K43"/>
    <mergeCell ref="Q21:Q24"/>
    <mergeCell ref="D21:D26"/>
    <mergeCell ref="C21:C26"/>
    <mergeCell ref="E21:E26"/>
    <mergeCell ref="D35:D36"/>
    <mergeCell ref="E35:E36"/>
    <mergeCell ref="F35:F36"/>
    <mergeCell ref="G35:G36"/>
    <mergeCell ref="J42:J43"/>
    <mergeCell ref="B74:G74"/>
    <mergeCell ref="J45:J47"/>
    <mergeCell ref="K45:K47"/>
    <mergeCell ref="J21:J26"/>
    <mergeCell ref="K21:K26"/>
    <mergeCell ref="H35:H36"/>
    <mergeCell ref="I35:I36"/>
    <mergeCell ref="J35:J36"/>
    <mergeCell ref="K35:K36"/>
    <mergeCell ref="A41:I41"/>
    <mergeCell ref="C45:C47"/>
    <mergeCell ref="D45:D47"/>
    <mergeCell ref="E45:E47"/>
    <mergeCell ref="F45:F47"/>
    <mergeCell ref="G45:G47"/>
    <mergeCell ref="I45:I4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</vt:lpstr>
      <vt:lpstr>Sheet2</vt:lpstr>
      <vt:lpstr>Sheet3</vt:lpstr>
      <vt:lpstr>Program!Print_Titles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User</cp:lastModifiedBy>
  <cp:lastPrinted>2020-05-15T08:44:52Z</cp:lastPrinted>
  <dcterms:created xsi:type="dcterms:W3CDTF">2018-11-23T08:47:52Z</dcterms:created>
  <dcterms:modified xsi:type="dcterms:W3CDTF">2020-06-15T09:26:57Z</dcterms:modified>
</cp:coreProperties>
</file>